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mc:AlternateContent xmlns:mc="http://schemas.openxmlformats.org/markup-compatibility/2006">
    <mc:Choice Requires="x15">
      <x15ac:absPath xmlns:x15ac="http://schemas.microsoft.com/office/spreadsheetml/2010/11/ac" url="G:\BRS Communications\6 - HRAPS Comms\Summer Salary\2024 Summer Salary\"/>
    </mc:Choice>
  </mc:AlternateContent>
  <xr:revisionPtr revIDLastSave="0" documentId="8_{424167E6-F869-490F-AE89-02513BF18011}" xr6:coauthVersionLast="36" xr6:coauthVersionMax="36" xr10:uidLastSave="{00000000-0000-0000-0000-000000000000}"/>
  <bookViews>
    <workbookView xWindow="0" yWindow="0" windowWidth="21570" windowHeight="7860" xr2:uid="{00000000-000D-0000-FFFF-FFFF00000000}"/>
  </bookViews>
  <sheets>
    <sheet name="2024 FY form" sheetId="1" r:id="rId1"/>
    <sheet name="CostEstimates - Fiscal Faculty" sheetId="2" r:id="rId2"/>
  </sheets>
  <calcPr calcId="191029"/>
  <extLst>
    <ext uri="GoogleSheetsCustomDataVersion2">
      <go:sheetsCustomData xmlns:go="http://customooxmlschemas.google.com/" r:id="rId6" roundtripDataChecksum="1wNlcDIFQ8f2gRArXtsDvz+DU0MejW2+YZMv8CRAobs="/>
    </ext>
  </extLst>
</workbook>
</file>

<file path=xl/calcChain.xml><?xml version="1.0" encoding="utf-8"?>
<calcChain xmlns="http://schemas.openxmlformats.org/spreadsheetml/2006/main">
  <c r="H12" i="2" l="1"/>
  <c r="G12" i="2"/>
  <c r="F12" i="2"/>
  <c r="E12" i="2"/>
  <c r="K11" i="2"/>
  <c r="H11" i="2"/>
  <c r="G11" i="2"/>
  <c r="F11" i="2"/>
  <c r="E11" i="2"/>
  <c r="J10" i="2"/>
  <c r="I10" i="2"/>
  <c r="Q9" i="2"/>
  <c r="K9" i="2"/>
  <c r="J9" i="2"/>
  <c r="I9" i="2"/>
  <c r="I8" i="2"/>
  <c r="I7" i="2"/>
  <c r="I6" i="2"/>
  <c r="Q5" i="2"/>
  <c r="J5" i="2"/>
  <c r="I5" i="2"/>
  <c r="I12" i="2" s="1"/>
  <c r="Q4" i="2"/>
  <c r="J25" i="1"/>
  <c r="J24" i="1"/>
  <c r="J23" i="1"/>
  <c r="J22" i="1"/>
  <c r="J21" i="1"/>
  <c r="J20" i="1"/>
  <c r="J19" i="1"/>
  <c r="J18" i="1"/>
  <c r="J17" i="1"/>
  <c r="J16" i="1"/>
  <c r="J15" i="1"/>
  <c r="J14" i="1"/>
  <c r="J26" i="1" s="1"/>
  <c r="K5" i="2" l="1"/>
  <c r="K10" i="2"/>
  <c r="N10" i="2" s="1"/>
  <c r="L5" i="2"/>
  <c r="L10" i="2"/>
  <c r="M10" i="2" s="1"/>
  <c r="L11" i="2"/>
  <c r="J8" i="2"/>
  <c r="L9" i="2"/>
  <c r="M9" i="2" s="1"/>
  <c r="J7" i="2"/>
  <c r="L8" i="2"/>
  <c r="M8" i="2" s="1"/>
  <c r="J6" i="2"/>
  <c r="L6" i="2" l="1"/>
  <c r="M6" i="2" s="1"/>
  <c r="K6" i="2"/>
  <c r="N6" i="2" s="1"/>
  <c r="J12" i="2"/>
  <c r="K7" i="2"/>
  <c r="K12" i="2" s="1"/>
  <c r="N5" i="2"/>
  <c r="M5" i="2"/>
  <c r="K8" i="2"/>
  <c r="N8" i="2" s="1"/>
  <c r="N9" i="2"/>
  <c r="L7" i="2"/>
  <c r="M7" i="2" s="1"/>
  <c r="N7" i="2" l="1"/>
  <c r="Q18" i="2"/>
  <c r="N12" i="2"/>
  <c r="Q20" i="2" s="1"/>
  <c r="L12" i="2"/>
  <c r="Q19" i="2" s="1"/>
  <c r="M12" i="2"/>
</calcChain>
</file>

<file path=xl/sharedStrings.xml><?xml version="1.0" encoding="utf-8"?>
<sst xmlns="http://schemas.openxmlformats.org/spreadsheetml/2006/main" count="129" uniqueCount="97">
  <si>
    <t>2024 SUMMER SALARY PAY PLAN REQUEST FORM - Fiscal Year Faculty</t>
  </si>
  <si>
    <t xml:space="preserve"> Unless being used as an attestation of federally funded effort &gt;2.5 months, this form is an optional tool for collecting faculty requests prior to smartsheet entry.  </t>
  </si>
  <si>
    <t>Please work with your BRS Research Administrator or Department Funding Manager to complete and submit this form.</t>
  </si>
  <si>
    <t xml:space="preserve"> </t>
  </si>
  <si>
    <r>
      <rPr>
        <b/>
        <sz val="9"/>
        <color theme="1"/>
        <rFont val="Calibri"/>
        <family val="2"/>
      </rPr>
      <t>REVISED REQUEST -</t>
    </r>
    <r>
      <rPr>
        <b/>
        <sz val="9"/>
        <color rgb="FFFF0000"/>
        <rFont val="Calibri"/>
        <family val="2"/>
      </rPr>
      <t xml:space="preserve"> PROVIDE REASON:</t>
    </r>
  </si>
  <si>
    <t xml:space="preserve"> Department for Summer Salary Postion Control (REQUIRED):</t>
  </si>
  <si>
    <t>Faculty Name:</t>
  </si>
  <si>
    <r>
      <rPr>
        <b/>
        <sz val="11"/>
        <color rgb="FF0070C0"/>
        <rFont val="Calibri"/>
        <family val="2"/>
      </rPr>
      <t xml:space="preserve">Faculty is paid on E-Verify funding </t>
    </r>
    <r>
      <rPr>
        <b/>
        <sz val="7"/>
        <color rgb="FF0066CC"/>
        <rFont val="Calibri"/>
        <family val="2"/>
      </rPr>
      <t>(check box if applicable)</t>
    </r>
  </si>
  <si>
    <t xml:space="preserve">Last          </t>
  </si>
  <si>
    <t>First</t>
  </si>
  <si>
    <t>M.I</t>
  </si>
  <si>
    <t>In order to ensure on time monthly payments, faculty should submit requests by these deadlines: May salary - 04/10/24, June salary - 05/10/24, July salary - 06/10/24,  August salary - 7/10/24</t>
  </si>
  <si>
    <t>*** If you are submitting a late summer salary request after the posted deadline, please read: Due to UCPath system limitation, there's no guarantee that late requests will be processed on the requested chartstring. In some instances, Salary Cost Transfer might not work to transfer late payroll transactions to capped funds, and the PI might need to use a discretionary fund or other sponsored funds to cover the expense of their late summer salary request.***</t>
  </si>
  <si>
    <t>Dates</t>
  </si>
  <si>
    <t>Days Worked</t>
  </si>
  <si>
    <r>
      <rPr>
        <b/>
        <sz val="12"/>
        <color theme="1"/>
        <rFont val="Calibri"/>
        <family val="2"/>
      </rPr>
      <t>Chartstring</t>
    </r>
    <r>
      <rPr>
        <b/>
        <sz val="10"/>
        <color theme="1"/>
        <rFont val="Calibri"/>
        <family val="2"/>
      </rPr>
      <t xml:space="preserve"> </t>
    </r>
    <r>
      <rPr>
        <b/>
        <sz val="9"/>
        <color theme="1"/>
        <rFont val="Calibri"/>
        <family val="2"/>
      </rPr>
      <t>(Attach separate breakdown for PC BU, Project and Activity, if applicable)</t>
    </r>
  </si>
  <si>
    <t>Complete section for NIH payments (former earn code ARC). Provide supplement chartstring(s) below*.</t>
  </si>
  <si>
    <t xml:space="preserve">Supplement Chartstring *Indicate Chartstring to pay over-cap NIH supplement in this area.  Attach separate breakdown if additional space is needed:(former earn code AAC, TC 3998) </t>
  </si>
  <si>
    <t>Federal</t>
  </si>
  <si>
    <t>Other</t>
  </si>
  <si>
    <t>%</t>
  </si>
  <si>
    <t xml:space="preserve">Fund  </t>
  </si>
  <si>
    <t>Dept ID</t>
  </si>
  <si>
    <t>Function</t>
  </si>
  <si>
    <t>Chartfield 1</t>
  </si>
  <si>
    <t>Chartfield 2</t>
  </si>
  <si>
    <t>√ if NIH</t>
  </si>
  <si>
    <r>
      <rPr>
        <b/>
        <sz val="8"/>
        <color theme="1"/>
        <rFont val="Calibri"/>
        <family val="2"/>
      </rPr>
      <t xml:space="preserve">Monthly Cap Rate </t>
    </r>
    <r>
      <rPr>
        <b/>
        <sz val="8"/>
        <color rgb="FF00B050"/>
        <rFont val="Calibri"/>
        <family val="2"/>
      </rPr>
      <t>*</t>
    </r>
  </si>
  <si>
    <t>Supplement (Y or N).  Insert Amount in Smartsheet</t>
  </si>
  <si>
    <t>Fund</t>
  </si>
  <si>
    <t>May 13-31, 2024</t>
  </si>
  <si>
    <t>15 days Maximum</t>
  </si>
  <si>
    <t>0.6522 Maximum</t>
  </si>
  <si>
    <t>June 1-30, 2024</t>
  </si>
  <si>
    <t>20 days Maximum</t>
  </si>
  <si>
    <t>1.00 Maximum</t>
  </si>
  <si>
    <t>July 1-31, 2024</t>
  </si>
  <si>
    <t>23 days Maximum</t>
  </si>
  <si>
    <t>August 1-20, 2024</t>
  </si>
  <si>
    <t>14 days Maximum</t>
  </si>
  <si>
    <t>0.6364 Maximum</t>
  </si>
  <si>
    <t>TOTAL:</t>
  </si>
  <si>
    <t xml:space="preserve"> * Effective January 1, 2024, the salary limitation for Executive Level II is $221,900.</t>
  </si>
  <si>
    <t>●  Total cannot exceed 1 month of available working days in the month for Fiscal Year faculty, for the entire summer period.</t>
  </si>
  <si>
    <t xml:space="preserve">For funds not administered by BRS-RA, please have the funding validated by the Department/Unit below or via smartsheet row approval. </t>
  </si>
  <si>
    <r>
      <rPr>
        <b/>
        <sz val="11"/>
        <color theme="1"/>
        <rFont val="Calibri"/>
        <family val="2"/>
      </rPr>
      <t>Fund Mgr Name</t>
    </r>
    <r>
      <rPr>
        <b/>
        <sz val="6"/>
        <color theme="1"/>
        <rFont val="Calibri"/>
        <family val="2"/>
      </rPr>
      <t xml:space="preserve"> (print):</t>
    </r>
  </si>
  <si>
    <t>Fund Mgr Signature:</t>
  </si>
  <si>
    <t>Phone:</t>
  </si>
  <si>
    <t xml:space="preserve">   Date :</t>
  </si>
  <si>
    <t>√</t>
  </si>
  <si>
    <t>Updated: 031124</t>
  </si>
  <si>
    <t>Pick List</t>
  </si>
  <si>
    <t>Assumptions</t>
  </si>
  <si>
    <t>Assumption Values</t>
  </si>
  <si>
    <t>Y</t>
  </si>
  <si>
    <t>Amount Charged</t>
  </si>
  <si>
    <t>Faculty's 11-month fiscal year rate</t>
  </si>
  <si>
    <t>N</t>
  </si>
  <si>
    <t>Fund/Chartstring</t>
  </si>
  <si>
    <t>Federal?</t>
  </si>
  <si>
    <t>NIH Cap?</t>
  </si>
  <si>
    <t>May</t>
  </si>
  <si>
    <t>Jun</t>
  </si>
  <si>
    <t>Jul</t>
  </si>
  <si>
    <t>Aug</t>
  </si>
  <si>
    <t>Allocated Days</t>
  </si>
  <si>
    <t>Salary Charge</t>
  </si>
  <si>
    <t>Fringe/GAEL</t>
  </si>
  <si>
    <t>Eligible Supplement</t>
  </si>
  <si>
    <t>Supp. Fringe/GAEL</t>
  </si>
  <si>
    <t>Total Charge</t>
  </si>
  <si>
    <t>Monthly rate (May-June)</t>
  </si>
  <si>
    <t>Example: Fund#1</t>
  </si>
  <si>
    <t>Est. Monthly rate (July-August)</t>
  </si>
  <si>
    <t>Example: Fund#2</t>
  </si>
  <si>
    <t>Benefit Rate</t>
  </si>
  <si>
    <t>Example: Fund#3</t>
  </si>
  <si>
    <t>GAEL</t>
  </si>
  <si>
    <t>Example: Fund#4</t>
  </si>
  <si>
    <t>UCRP</t>
  </si>
  <si>
    <t>Example: Fund#5</t>
  </si>
  <si>
    <t>NIH FY 2024 Salary Cap</t>
  </si>
  <si>
    <t>Example: Fund#6</t>
  </si>
  <si>
    <t>Monthly Effort / FTE Total</t>
  </si>
  <si>
    <t>Month</t>
  </si>
  <si>
    <t>Max # Working Days</t>
  </si>
  <si>
    <t>Total</t>
  </si>
  <si>
    <t>June</t>
  </si>
  <si>
    <t>Instructions:</t>
  </si>
  <si>
    <t>Edit only the yellow cells
1)  Enter either the faculty member's 11-month fiscal year annual salary on the right, or enter their monthly summer month rate (annual salary divided by 12).
2)  Enter the estimated July 1 monthly rate if the PI has a known merit increase planned;  otherwise we assume at least a 3% increase for basic cost-of-living adjustment.
3)  List out the available fund sources, then mark "Y" or "N" if they are federal or NIH fund sources.  Use the "NIH Cap" fields ONLY if the PI's annual rate exceeds the FY2024 salary cap.
4)  Enter the number of days that will be charged in the May-August monthly time periods.</t>
  </si>
  <si>
    <t>July</t>
  </si>
  <si>
    <t>August</t>
  </si>
  <si>
    <t>Summary Totals</t>
  </si>
  <si>
    <t>Amounts</t>
  </si>
  <si>
    <t>Non-Supplement Totals</t>
  </si>
  <si>
    <t>Eligible Supplement Totals</t>
  </si>
  <si>
    <t>Total Charged + Eligible Supplement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</si>
</sst>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_(&quot;$&quot;* \(#,##0.00\);_(&quot;$&quot;* &quot;-&quot;??_);_(@_)"/>
    <numFmt numFmtId="164" formatCode="mm/dd/yy"/>
    <numFmt numFmtId="165" formatCode="0.0000"/>
    <numFmt numFmtId="166" formatCode="&quot;$&quot;#,##0.00"/>
  </numFmts>
  <fonts count="32" x14ac:knownFonts="1">
    <font>
      <sz val="10"/>
      <color rgb="FF000000"/>
      <name val="Arial"/>
      <scheme val="minor"/>
    </font>
    <font>
      <b/>
      <sz val="12"/>
      <color theme="1"/>
      <name val="Calibri"/>
      <family val="2"/>
    </font>
    <font>
      <b/>
      <sz val="20"/>
      <color theme="4"/>
      <name val="Calibri"/>
      <family val="2"/>
    </font>
    <font>
      <i/>
      <sz val="12"/>
      <color theme="1"/>
      <name val="Calibri"/>
      <family val="2"/>
    </font>
    <font>
      <b/>
      <u/>
      <sz val="12"/>
      <color theme="1"/>
      <name val="Calibri"/>
      <family val="2"/>
    </font>
    <font>
      <b/>
      <u/>
      <sz val="12"/>
      <color theme="1"/>
      <name val="Calibri"/>
      <family val="2"/>
    </font>
    <font>
      <sz val="10"/>
      <name val="Arial"/>
      <family val="2"/>
    </font>
    <font>
      <sz val="12"/>
      <color theme="1"/>
      <name val="Calibri"/>
      <family val="2"/>
    </font>
    <font>
      <sz val="11"/>
      <color theme="1"/>
      <name val="Calibri"/>
      <family val="2"/>
    </font>
    <font>
      <sz val="10"/>
      <color theme="1"/>
      <name val="Calibri"/>
      <family val="2"/>
    </font>
    <font>
      <b/>
      <sz val="9"/>
      <color theme="1"/>
      <name val="Calibri"/>
      <family val="2"/>
    </font>
    <font>
      <sz val="10"/>
      <color rgb="FFFF0000"/>
      <name val="Calibri"/>
      <family val="2"/>
    </font>
    <font>
      <b/>
      <sz val="10"/>
      <color theme="1"/>
      <name val="Calibri"/>
      <family val="2"/>
    </font>
    <font>
      <b/>
      <sz val="11"/>
      <color theme="1"/>
      <name val="Calibri"/>
      <family val="2"/>
    </font>
    <font>
      <b/>
      <sz val="11"/>
      <color rgb="FF0070C0"/>
      <name val="Calibri"/>
      <family val="2"/>
    </font>
    <font>
      <b/>
      <sz val="8"/>
      <color rgb="FF548DD4"/>
      <name val="Calibri"/>
      <family val="2"/>
    </font>
    <font>
      <b/>
      <sz val="12"/>
      <color rgb="FFFF0000"/>
      <name val="Calibri"/>
      <family val="2"/>
    </font>
    <font>
      <b/>
      <sz val="7"/>
      <color rgb="FF00B050"/>
      <name val="Calibri"/>
      <family val="2"/>
    </font>
    <font>
      <b/>
      <sz val="7"/>
      <color theme="1"/>
      <name val="Calibri"/>
      <family val="2"/>
    </font>
    <font>
      <b/>
      <sz val="8"/>
      <color theme="1"/>
      <name val="Calibri"/>
      <family val="2"/>
    </font>
    <font>
      <sz val="11"/>
      <color rgb="FF0070C0"/>
      <name val="Calibri"/>
      <family val="2"/>
    </font>
    <font>
      <b/>
      <i/>
      <sz val="12"/>
      <color theme="1"/>
      <name val="Calibri"/>
      <family val="2"/>
    </font>
    <font>
      <b/>
      <sz val="12"/>
      <color rgb="FF00B050"/>
      <name val="Calibri"/>
      <family val="2"/>
    </font>
    <font>
      <sz val="12"/>
      <color theme="0"/>
      <name val="Calibri"/>
      <family val="2"/>
    </font>
    <font>
      <sz val="10"/>
      <color theme="1"/>
      <name val="Arial"/>
      <family val="2"/>
    </font>
    <font>
      <sz val="11"/>
      <color theme="0"/>
      <name val="Calibri"/>
      <family val="2"/>
    </font>
    <font>
      <sz val="10"/>
      <color theme="0"/>
      <name val="Arial"/>
      <family val="2"/>
    </font>
    <font>
      <sz val="9"/>
      <color theme="1"/>
      <name val="Calibri"/>
      <family val="2"/>
    </font>
    <font>
      <b/>
      <sz val="9"/>
      <color rgb="FFFF0000"/>
      <name val="Calibri"/>
      <family val="2"/>
    </font>
    <font>
      <b/>
      <sz val="7"/>
      <color rgb="FF0066CC"/>
      <name val="Calibri"/>
      <family val="2"/>
    </font>
    <font>
      <b/>
      <sz val="8"/>
      <color rgb="FF00B050"/>
      <name val="Calibri"/>
      <family val="2"/>
    </font>
    <font>
      <b/>
      <sz val="6"/>
      <color theme="1"/>
      <name val="Calibri"/>
      <family val="2"/>
    </font>
  </fonts>
  <fills count="6">
    <fill>
      <patternFill patternType="none"/>
    </fill>
    <fill>
      <patternFill patternType="gray125"/>
    </fill>
    <fill>
      <patternFill patternType="solid">
        <fgColor theme="0"/>
        <bgColor theme="0"/>
      </patternFill>
    </fill>
    <fill>
      <patternFill patternType="solid">
        <fgColor rgb="FFFFFF00"/>
        <bgColor rgb="FFFFFF00"/>
      </patternFill>
    </fill>
    <fill>
      <patternFill patternType="solid">
        <fgColor rgb="FFFFC000"/>
        <bgColor rgb="FFFFC000"/>
      </patternFill>
    </fill>
    <fill>
      <patternFill patternType="solid">
        <fgColor theme="1"/>
        <bgColor theme="1"/>
      </patternFill>
    </fill>
  </fills>
  <borders count="105">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style="thin">
        <color rgb="FF000000"/>
      </top>
      <bottom style="dotted">
        <color rgb="FF000000"/>
      </bottom>
      <diagonal/>
    </border>
    <border>
      <left/>
      <right/>
      <top/>
      <bottom style="dotted">
        <color rgb="FF000000"/>
      </bottom>
      <diagonal/>
    </border>
    <border>
      <left/>
      <right/>
      <top style="thin">
        <color rgb="FF000000"/>
      </top>
      <bottom/>
      <diagonal/>
    </border>
    <border>
      <left/>
      <right/>
      <top style="dotted">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dotted">
        <color rgb="FF000000"/>
      </right>
      <top/>
      <bottom style="medium">
        <color rgb="FF000000"/>
      </bottom>
      <diagonal/>
    </border>
    <border>
      <left style="dotted">
        <color rgb="FF000000"/>
      </left>
      <right/>
      <top/>
      <bottom style="medium">
        <color rgb="FF000000"/>
      </bottom>
      <diagonal/>
    </border>
    <border>
      <left style="thin">
        <color rgb="FF000000"/>
      </left>
      <right style="medium">
        <color rgb="FF000000"/>
      </right>
      <top/>
      <bottom/>
      <diagonal/>
    </border>
    <border>
      <left style="dotted">
        <color rgb="FF000000"/>
      </left>
      <right/>
      <top/>
      <bottom/>
      <diagonal/>
    </border>
    <border>
      <left style="medium">
        <color rgb="FF000000"/>
      </left>
      <right style="dotted">
        <color rgb="FF000000"/>
      </right>
      <top/>
      <bottom style="medium">
        <color rgb="FF000000"/>
      </bottom>
      <diagonal/>
    </border>
    <border>
      <left style="dotted">
        <color rgb="FF000000"/>
      </left>
      <right style="dotted">
        <color rgb="FF000000"/>
      </right>
      <top/>
      <bottom style="medium">
        <color rgb="FF000000"/>
      </bottom>
      <diagonal/>
    </border>
    <border>
      <left style="dotted">
        <color rgb="FF000000"/>
      </left>
      <right style="medium">
        <color rgb="FF000000"/>
      </right>
      <top/>
      <bottom/>
      <diagonal/>
    </border>
    <border>
      <left style="dotted">
        <color rgb="FF000000"/>
      </left>
      <right style="dotted">
        <color rgb="FF000000"/>
      </right>
      <top/>
      <bottom/>
      <diagonal/>
    </border>
    <border>
      <left style="dotted">
        <color rgb="FF000000"/>
      </left>
      <right style="medium">
        <color rgb="FF000000"/>
      </right>
      <top/>
      <bottom style="medium">
        <color rgb="FF000000"/>
      </bottom>
      <diagonal/>
    </border>
    <border>
      <left/>
      <right/>
      <top style="medium">
        <color rgb="FF000000"/>
      </top>
      <bottom style="dotted">
        <color rgb="FF000000"/>
      </bottom>
      <diagonal/>
    </border>
    <border>
      <left/>
      <right style="dotted">
        <color rgb="FF000000"/>
      </right>
      <top style="medium">
        <color rgb="FF000000"/>
      </top>
      <bottom style="dotted">
        <color rgb="FF000000"/>
      </bottom>
      <diagonal/>
    </border>
    <border>
      <left style="dotted">
        <color rgb="FF000000"/>
      </left>
      <right/>
      <top style="medium">
        <color rgb="FF000000"/>
      </top>
      <bottom style="dotted">
        <color rgb="FF000000"/>
      </bottom>
      <diagonal/>
    </border>
    <border>
      <left style="thin">
        <color rgb="FF000000"/>
      </left>
      <right style="medium">
        <color rgb="FF000000"/>
      </right>
      <top style="medium">
        <color rgb="FF000000"/>
      </top>
      <bottom style="dotted">
        <color rgb="FF000000"/>
      </bottom>
      <diagonal/>
    </border>
    <border>
      <left style="medium">
        <color rgb="FF000000"/>
      </left>
      <right/>
      <top style="medium">
        <color rgb="FF000000"/>
      </top>
      <bottom style="dotted">
        <color rgb="FF000000"/>
      </bottom>
      <diagonal/>
    </border>
    <border>
      <left style="medium">
        <color rgb="FF000000"/>
      </left>
      <right style="dotted">
        <color rgb="FF000000"/>
      </right>
      <top style="medium">
        <color rgb="FF000000"/>
      </top>
      <bottom style="dotted">
        <color rgb="FF000000"/>
      </bottom>
      <diagonal/>
    </border>
    <border>
      <left style="dotted">
        <color rgb="FF000000"/>
      </left>
      <right style="dotted">
        <color rgb="FF000000"/>
      </right>
      <top style="medium">
        <color rgb="FF000000"/>
      </top>
      <bottom style="dotted">
        <color rgb="FF000000"/>
      </bottom>
      <diagonal/>
    </border>
    <border>
      <left style="dotted">
        <color rgb="FF000000"/>
      </left>
      <right style="medium">
        <color rgb="FF000000"/>
      </right>
      <top style="medium">
        <color rgb="FF000000"/>
      </top>
      <bottom style="dotted">
        <color rgb="FF000000"/>
      </bottom>
      <diagonal/>
    </border>
    <border>
      <left/>
      <right style="dotted">
        <color rgb="FF000000"/>
      </right>
      <top/>
      <bottom style="dotted">
        <color rgb="FF000000"/>
      </bottom>
      <diagonal/>
    </border>
    <border>
      <left style="medium">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style="dotted">
        <color rgb="FF000000"/>
      </left>
      <right/>
      <top style="dotted">
        <color rgb="FF000000"/>
      </top>
      <bottom style="dotted">
        <color rgb="FF000000"/>
      </bottom>
      <diagonal/>
    </border>
    <border>
      <left/>
      <right style="thin">
        <color rgb="FF000000"/>
      </right>
      <top style="dotted">
        <color rgb="FF000000"/>
      </top>
      <bottom style="dotted">
        <color rgb="FF000000"/>
      </bottom>
      <diagonal/>
    </border>
    <border>
      <left style="thin">
        <color rgb="FF000000"/>
      </left>
      <right style="medium">
        <color rgb="FF000000"/>
      </right>
      <top style="dotted">
        <color rgb="FF000000"/>
      </top>
      <bottom style="dotted">
        <color rgb="FF000000"/>
      </bottom>
      <diagonal/>
    </border>
    <border>
      <left/>
      <right/>
      <top style="dotted">
        <color rgb="FF000000"/>
      </top>
      <bottom style="dotted">
        <color rgb="FF000000"/>
      </bottom>
      <diagonal/>
    </border>
    <border>
      <left style="medium">
        <color rgb="FF000000"/>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style="medium">
        <color rgb="FF000000"/>
      </right>
      <top style="dotted">
        <color rgb="FF000000"/>
      </top>
      <bottom style="dotted">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dotted">
        <color rgb="FF000000"/>
      </top>
      <bottom style="thin">
        <color rgb="FF000000"/>
      </bottom>
      <diagonal/>
    </border>
    <border>
      <left/>
      <right style="dotted">
        <color rgb="FF000000"/>
      </right>
      <top style="dotted">
        <color rgb="FF000000"/>
      </top>
      <bottom style="thin">
        <color rgb="FF000000"/>
      </bottom>
      <diagonal/>
    </border>
    <border>
      <left style="dotted">
        <color rgb="FF000000"/>
      </left>
      <right/>
      <top style="dotted">
        <color rgb="FF000000"/>
      </top>
      <bottom style="thin">
        <color rgb="FF000000"/>
      </bottom>
      <diagonal/>
    </border>
    <border>
      <left/>
      <right/>
      <top style="dotted">
        <color rgb="FF000000"/>
      </top>
      <bottom style="thin">
        <color rgb="FF000000"/>
      </bottom>
      <diagonal/>
    </border>
    <border>
      <left style="thin">
        <color rgb="FF000000"/>
      </left>
      <right style="medium">
        <color rgb="FF000000"/>
      </right>
      <top style="dotted">
        <color rgb="FF000000"/>
      </top>
      <bottom style="thin">
        <color rgb="FF000000"/>
      </bottom>
      <diagonal/>
    </border>
    <border>
      <left style="medium">
        <color rgb="FF000000"/>
      </left>
      <right style="dotted">
        <color rgb="FF000000"/>
      </right>
      <top style="dotted">
        <color rgb="FF000000"/>
      </top>
      <bottom style="thin">
        <color rgb="FF000000"/>
      </bottom>
      <diagonal/>
    </border>
    <border>
      <left style="dotted">
        <color rgb="FF000000"/>
      </left>
      <right style="dotted">
        <color rgb="FF000000"/>
      </right>
      <top style="dotted">
        <color rgb="FF000000"/>
      </top>
      <bottom style="thin">
        <color rgb="FF000000"/>
      </bottom>
      <diagonal/>
    </border>
    <border>
      <left style="dotted">
        <color rgb="FF000000"/>
      </left>
      <right style="dotted">
        <color rgb="FF000000"/>
      </right>
      <top style="dotted">
        <color rgb="FF000000"/>
      </top>
      <bottom/>
      <diagonal/>
    </border>
    <border>
      <left/>
      <right style="dotted">
        <color rgb="FF000000"/>
      </right>
      <top style="dotted">
        <color rgb="FF000000"/>
      </top>
      <bottom/>
      <diagonal/>
    </border>
    <border>
      <left style="dotted">
        <color rgb="FF000000"/>
      </left>
      <right style="medium">
        <color rgb="FF000000"/>
      </right>
      <top style="dotted">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style="dotted">
        <color rgb="FF000000"/>
      </right>
      <top style="thin">
        <color rgb="FF000000"/>
      </top>
      <bottom style="dotted">
        <color rgb="FF000000"/>
      </bottom>
      <diagonal/>
    </border>
    <border>
      <left style="dotted">
        <color rgb="FF000000"/>
      </left>
      <right/>
      <top style="thin">
        <color rgb="FF000000"/>
      </top>
      <bottom style="dotted">
        <color rgb="FF000000"/>
      </bottom>
      <diagonal/>
    </border>
    <border>
      <left style="thin">
        <color rgb="FF000000"/>
      </left>
      <right style="medium">
        <color rgb="FF000000"/>
      </right>
      <top/>
      <bottom style="dotted">
        <color rgb="FF000000"/>
      </bottom>
      <diagonal/>
    </border>
    <border>
      <left style="medium">
        <color rgb="FF000000"/>
      </left>
      <right/>
      <top style="thin">
        <color rgb="FF000000"/>
      </top>
      <bottom style="dotted">
        <color rgb="FF000000"/>
      </bottom>
      <diagonal/>
    </border>
    <border>
      <left style="medium">
        <color rgb="FF000000"/>
      </left>
      <right style="dotted">
        <color rgb="FF000000"/>
      </right>
      <top style="thin">
        <color rgb="FF000000"/>
      </top>
      <bottom style="dotted">
        <color rgb="FF000000"/>
      </bottom>
      <diagonal/>
    </border>
    <border>
      <left style="dotted">
        <color rgb="FF000000"/>
      </left>
      <right style="dotted">
        <color rgb="FF000000"/>
      </right>
      <top/>
      <bottom style="dotted">
        <color rgb="FF000000"/>
      </bottom>
      <diagonal/>
    </border>
    <border>
      <left style="dotted">
        <color rgb="FF000000"/>
      </left>
      <right style="medium">
        <color rgb="FF000000"/>
      </right>
      <top style="thin">
        <color rgb="FF000000"/>
      </top>
      <bottom style="dotted">
        <color rgb="FF000000"/>
      </bottom>
      <diagonal/>
    </border>
    <border>
      <left style="dotted">
        <color rgb="FF000000"/>
      </left>
      <right style="dotted">
        <color rgb="FF000000"/>
      </right>
      <top style="thin">
        <color rgb="FF000000"/>
      </top>
      <bottom style="dotted">
        <color rgb="FF000000"/>
      </bottom>
      <diagonal/>
    </border>
    <border>
      <left style="dotted">
        <color rgb="FF000000"/>
      </left>
      <right/>
      <top/>
      <bottom style="dotted">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dotted">
        <color rgb="FF000000"/>
      </top>
      <bottom style="medium">
        <color rgb="FF000000"/>
      </bottom>
      <diagonal/>
    </border>
    <border>
      <left/>
      <right style="dotted">
        <color rgb="FF000000"/>
      </right>
      <top style="dotted">
        <color rgb="FF000000"/>
      </top>
      <bottom style="medium">
        <color rgb="FF000000"/>
      </bottom>
      <diagonal/>
    </border>
    <border>
      <left style="dotted">
        <color rgb="FF000000"/>
      </left>
      <right/>
      <top style="dotted">
        <color rgb="FF000000"/>
      </top>
      <bottom style="medium">
        <color rgb="FF000000"/>
      </bottom>
      <diagonal/>
    </border>
    <border>
      <left/>
      <right/>
      <top style="dotted">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dotted">
        <color rgb="FF000000"/>
      </right>
      <top style="dotted">
        <color rgb="FF000000"/>
      </top>
      <bottom style="medium">
        <color rgb="FF000000"/>
      </bottom>
      <diagonal/>
    </border>
    <border>
      <left style="dotted">
        <color rgb="FF000000"/>
      </left>
      <right style="dotted">
        <color rgb="FF000000"/>
      </right>
      <top style="dotted">
        <color rgb="FF000000"/>
      </top>
      <bottom style="medium">
        <color rgb="FF000000"/>
      </bottom>
      <diagonal/>
    </border>
    <border>
      <left style="dotted">
        <color rgb="FF000000"/>
      </left>
      <right style="medium">
        <color rgb="FF000000"/>
      </right>
      <top style="dotted">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style="dotted">
        <color rgb="FF000000"/>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right/>
      <top/>
      <bottom/>
      <diagonal/>
    </border>
    <border>
      <left/>
      <right style="medium">
        <color rgb="FF000000"/>
      </right>
      <top style="medium">
        <color rgb="FF000000"/>
      </top>
      <bottom/>
      <diagonal/>
    </border>
    <border>
      <left style="thin">
        <color rgb="FF000000"/>
      </left>
      <right style="thin">
        <color rgb="FF000000"/>
      </right>
      <top/>
      <bottom style="thin">
        <color rgb="FF000000"/>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diagonal/>
    </border>
  </borders>
  <cellStyleXfs count="1">
    <xf numFmtId="0" fontId="0" fillId="0" borderId="0"/>
  </cellStyleXfs>
  <cellXfs count="254">
    <xf numFmtId="0" fontId="0" fillId="0" borderId="0" xfId="0" applyFont="1" applyAlignment="1"/>
    <xf numFmtId="0" fontId="1" fillId="0" borderId="0" xfId="0" applyFont="1"/>
    <xf numFmtId="0" fontId="1" fillId="0" borderId="1" xfId="0" applyFont="1" applyBorder="1" applyAlignment="1">
      <alignment horizontal="left" vertical="top"/>
    </xf>
    <xf numFmtId="0" fontId="4" fillId="0" borderId="0" xfId="0" applyFont="1" applyAlignment="1">
      <alignment horizontal="center" vertical="center"/>
    </xf>
    <xf numFmtId="49" fontId="7" fillId="0" borderId="0" xfId="0" applyNumberFormat="1" applyFont="1"/>
    <xf numFmtId="49" fontId="9" fillId="0" borderId="2" xfId="0" applyNumberFormat="1" applyFont="1" applyBorder="1" applyAlignment="1">
      <alignment horizontal="center" vertical="center" wrapText="1"/>
    </xf>
    <xf numFmtId="0" fontId="7" fillId="0" borderId="0" xfId="0" applyFont="1"/>
    <xf numFmtId="0" fontId="13" fillId="0" borderId="0" xfId="0" applyFont="1" applyAlignment="1">
      <alignment horizontal="left"/>
    </xf>
    <xf numFmtId="0" fontId="13" fillId="0" borderId="0" xfId="0" applyFont="1" applyAlignment="1">
      <alignment horizontal="right"/>
    </xf>
    <xf numFmtId="0" fontId="7" fillId="0" borderId="7" xfId="0" applyFont="1" applyBorder="1" applyAlignment="1">
      <alignment horizontal="left"/>
    </xf>
    <xf numFmtId="49" fontId="7" fillId="0" borderId="8" xfId="0" applyNumberFormat="1" applyFont="1" applyBorder="1" applyAlignment="1">
      <alignment horizontal="center"/>
    </xf>
    <xf numFmtId="0" fontId="10" fillId="0" borderId="0" xfId="0" applyFont="1" applyAlignment="1">
      <alignment vertical="top"/>
    </xf>
    <xf numFmtId="0" fontId="10" fillId="0" borderId="0" xfId="0" applyFont="1" applyAlignment="1">
      <alignment horizontal="left" vertical="top"/>
    </xf>
    <xf numFmtId="0" fontId="10" fillId="0" borderId="9" xfId="0" applyFont="1" applyBorder="1" applyAlignment="1">
      <alignment horizontal="left" vertical="top"/>
    </xf>
    <xf numFmtId="0" fontId="10" fillId="0" borderId="9" xfId="0" applyFont="1" applyBorder="1" applyAlignment="1">
      <alignment horizontal="center" vertical="top"/>
    </xf>
    <xf numFmtId="0" fontId="10" fillId="0" borderId="0" xfId="0" applyFont="1" applyAlignment="1">
      <alignment horizontal="center" vertical="top"/>
    </xf>
    <xf numFmtId="0" fontId="8" fillId="0" borderId="0" xfId="0" applyFont="1" applyAlignment="1">
      <alignment horizontal="right"/>
    </xf>
    <xf numFmtId="0" fontId="7" fillId="0" borderId="0" xfId="0" applyFont="1" applyAlignment="1">
      <alignment horizontal="left"/>
    </xf>
    <xf numFmtId="0" fontId="8" fillId="0" borderId="0" xfId="0" applyFont="1" applyAlignment="1">
      <alignment horizontal="left"/>
    </xf>
    <xf numFmtId="49" fontId="7" fillId="0" borderId="0" xfId="0" applyNumberFormat="1" applyFont="1" applyAlignment="1">
      <alignment horizontal="left"/>
    </xf>
    <xf numFmtId="0" fontId="13" fillId="0" borderId="0" xfId="0" applyFont="1" applyAlignment="1">
      <alignment horizontal="center"/>
    </xf>
    <xf numFmtId="49" fontId="13" fillId="0" borderId="0" xfId="0" applyNumberFormat="1" applyFont="1" applyAlignment="1">
      <alignment horizontal="center"/>
    </xf>
    <xf numFmtId="0" fontId="8" fillId="0" borderId="0" xfId="0" applyFont="1"/>
    <xf numFmtId="164" fontId="7" fillId="0" borderId="0" xfId="0" applyNumberFormat="1" applyFont="1"/>
    <xf numFmtId="0" fontId="13" fillId="0" borderId="10" xfId="0" applyFont="1" applyBorder="1" applyAlignment="1">
      <alignment horizontal="left"/>
    </xf>
    <xf numFmtId="0" fontId="8" fillId="0" borderId="11" xfId="0" applyFont="1" applyBorder="1" applyAlignment="1">
      <alignment horizontal="left"/>
    </xf>
    <xf numFmtId="0" fontId="10" fillId="0" borderId="12" xfId="0" applyFont="1" applyBorder="1" applyAlignment="1">
      <alignment vertical="top" wrapText="1"/>
    </xf>
    <xf numFmtId="0" fontId="10" fillId="0" borderId="0" xfId="0" applyFont="1" applyAlignment="1">
      <alignment vertical="top" wrapText="1"/>
    </xf>
    <xf numFmtId="0" fontId="1" fillId="0" borderId="0" xfId="0" applyFont="1" applyAlignment="1">
      <alignment horizontal="center" wrapText="1"/>
    </xf>
    <xf numFmtId="0" fontId="10"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0" fillId="0" borderId="18" xfId="0" applyFont="1" applyBorder="1" applyAlignment="1">
      <alignment horizontal="center" vertical="center"/>
    </xf>
    <xf numFmtId="0" fontId="10" fillId="0" borderId="24" xfId="0" applyFont="1" applyBorder="1" applyAlignment="1">
      <alignment horizontal="center" vertical="center"/>
    </xf>
    <xf numFmtId="0" fontId="18" fillId="0" borderId="25" xfId="0" applyFont="1" applyBorder="1" applyAlignment="1">
      <alignment horizontal="center" wrapText="1"/>
    </xf>
    <xf numFmtId="0" fontId="19" fillId="0" borderId="26" xfId="0" applyFont="1" applyBorder="1" applyAlignment="1">
      <alignment horizontal="center" vertical="center" wrapText="1"/>
    </xf>
    <xf numFmtId="0" fontId="19"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9" xfId="0" applyFont="1" applyBorder="1" applyAlignment="1">
      <alignment horizontal="center" vertical="center" wrapText="1"/>
    </xf>
    <xf numFmtId="0" fontId="7" fillId="0" borderId="0" xfId="0" applyFont="1" applyAlignment="1">
      <alignment horizontal="center" vertical="center" wrapText="1"/>
    </xf>
    <xf numFmtId="10" fontId="8" fillId="0" borderId="33" xfId="0" applyNumberFormat="1" applyFont="1" applyBorder="1" applyAlignment="1">
      <alignment horizontal="right" vertical="center"/>
    </xf>
    <xf numFmtId="0" fontId="8" fillId="0" borderId="34" xfId="0" applyFont="1" applyBorder="1" applyAlignment="1">
      <alignment horizontal="center"/>
    </xf>
    <xf numFmtId="0" fontId="8" fillId="0" borderId="32" xfId="0" applyFont="1" applyBorder="1" applyAlignment="1">
      <alignment horizontal="center"/>
    </xf>
    <xf numFmtId="0" fontId="8" fillId="0" borderId="30" xfId="0" applyFont="1" applyBorder="1" applyAlignment="1">
      <alignment horizontal="center"/>
    </xf>
    <xf numFmtId="165" fontId="7" fillId="0" borderId="35" xfId="0" applyNumberFormat="1" applyFont="1" applyBorder="1" applyAlignment="1">
      <alignment horizontal="center" vertical="center"/>
    </xf>
    <xf numFmtId="166" fontId="9" fillId="0" borderId="36" xfId="0" applyNumberFormat="1" applyFont="1" applyBorder="1" applyAlignment="1">
      <alignment horizontal="center"/>
    </xf>
    <xf numFmtId="166" fontId="9" fillId="0" borderId="37" xfId="0" applyNumberFormat="1" applyFont="1" applyBorder="1" applyAlignment="1">
      <alignment horizontal="center"/>
    </xf>
    <xf numFmtId="0" fontId="8" fillId="0" borderId="36" xfId="0" applyFont="1" applyBorder="1" applyAlignment="1">
      <alignment horizontal="center"/>
    </xf>
    <xf numFmtId="0" fontId="8" fillId="0" borderId="38" xfId="0" applyFont="1" applyBorder="1" applyAlignment="1">
      <alignment horizontal="center"/>
    </xf>
    <xf numFmtId="0" fontId="8" fillId="0" borderId="37" xfId="0" applyFont="1" applyBorder="1" applyAlignment="1">
      <alignment horizontal="center"/>
    </xf>
    <xf numFmtId="10" fontId="8" fillId="0" borderId="43" xfId="0" applyNumberFormat="1" applyFont="1" applyBorder="1" applyAlignment="1">
      <alignment horizontal="right" vertical="center"/>
    </xf>
    <xf numFmtId="0" fontId="8" fillId="0" borderId="39" xfId="0" applyFont="1" applyBorder="1" applyAlignment="1">
      <alignment horizontal="center"/>
    </xf>
    <xf numFmtId="0" fontId="8" fillId="0" borderId="41" xfId="0" applyFont="1" applyBorder="1" applyAlignment="1">
      <alignment horizontal="center"/>
    </xf>
    <xf numFmtId="0" fontId="8" fillId="0" borderId="44" xfId="0" applyFont="1" applyBorder="1" applyAlignment="1">
      <alignment horizontal="center"/>
    </xf>
    <xf numFmtId="165" fontId="7" fillId="0" borderId="45" xfId="0" applyNumberFormat="1" applyFont="1" applyBorder="1" applyAlignment="1">
      <alignment horizontal="center" vertical="center"/>
    </xf>
    <xf numFmtId="166" fontId="9" fillId="0" borderId="46" xfId="0" applyNumberFormat="1" applyFont="1" applyBorder="1" applyAlignment="1">
      <alignment horizontal="center"/>
    </xf>
    <xf numFmtId="0" fontId="8" fillId="0" borderId="46" xfId="0" applyFont="1" applyBorder="1" applyAlignment="1">
      <alignment horizontal="center"/>
    </xf>
    <xf numFmtId="0" fontId="8" fillId="0" borderId="40" xfId="0" applyFont="1" applyBorder="1" applyAlignment="1">
      <alignment horizontal="center"/>
    </xf>
    <xf numFmtId="0" fontId="8" fillId="0" borderId="47" xfId="0" applyFont="1" applyBorder="1" applyAlignment="1">
      <alignment horizontal="center"/>
    </xf>
    <xf numFmtId="10" fontId="8" fillId="0" borderId="55" xfId="0" applyNumberFormat="1" applyFont="1" applyBorder="1" applyAlignment="1">
      <alignment horizontal="right" vertical="center"/>
    </xf>
    <xf numFmtId="0" fontId="8" fillId="0" borderId="51" xfId="0" applyFont="1" applyBorder="1" applyAlignment="1">
      <alignment horizontal="center"/>
    </xf>
    <xf numFmtId="0" fontId="8" fillId="0" borderId="53" xfId="0" applyFont="1" applyBorder="1" applyAlignment="1">
      <alignment horizontal="center"/>
    </xf>
    <xf numFmtId="0" fontId="8" fillId="0" borderId="54" xfId="0" applyFont="1" applyBorder="1" applyAlignment="1">
      <alignment horizontal="center"/>
    </xf>
    <xf numFmtId="165" fontId="7" fillId="0" borderId="56" xfId="0" applyNumberFormat="1" applyFont="1" applyBorder="1" applyAlignment="1">
      <alignment horizontal="center" vertical="center"/>
    </xf>
    <xf numFmtId="166" fontId="9" fillId="0" borderId="57" xfId="0" applyNumberFormat="1" applyFont="1" applyBorder="1" applyAlignment="1">
      <alignment horizontal="center"/>
    </xf>
    <xf numFmtId="166" fontId="9" fillId="0" borderId="58" xfId="0" applyNumberFormat="1" applyFont="1" applyBorder="1" applyAlignment="1">
      <alignment horizontal="center"/>
    </xf>
    <xf numFmtId="0" fontId="8" fillId="0" borderId="57" xfId="0" applyFont="1" applyBorder="1" applyAlignment="1">
      <alignment horizontal="center"/>
    </xf>
    <xf numFmtId="0" fontId="8" fillId="0" borderId="59" xfId="0" applyFont="1" applyBorder="1" applyAlignment="1">
      <alignment horizontal="center"/>
    </xf>
    <xf numFmtId="0" fontId="8" fillId="0" borderId="60" xfId="0" applyFont="1" applyBorder="1" applyAlignment="1">
      <alignment horizontal="center"/>
    </xf>
    <xf numFmtId="10" fontId="8" fillId="0" borderId="65" xfId="0" applyNumberFormat="1" applyFont="1" applyBorder="1" applyAlignment="1">
      <alignment horizontal="right" vertical="center"/>
    </xf>
    <xf numFmtId="0" fontId="8" fillId="0" borderId="66" xfId="0" applyFont="1" applyBorder="1" applyAlignment="1">
      <alignment horizontal="center"/>
    </xf>
    <xf numFmtId="0" fontId="8" fillId="0" borderId="64" xfId="0" applyFont="1" applyBorder="1" applyAlignment="1">
      <alignment horizontal="center"/>
    </xf>
    <xf numFmtId="0" fontId="8" fillId="0" borderId="7" xfId="0" applyFont="1" applyBorder="1" applyAlignment="1">
      <alignment horizontal="center"/>
    </xf>
    <xf numFmtId="165" fontId="7" fillId="0" borderId="67" xfId="0" applyNumberFormat="1" applyFont="1" applyBorder="1" applyAlignment="1">
      <alignment horizontal="center" vertical="center"/>
    </xf>
    <xf numFmtId="166" fontId="9" fillId="0" borderId="68" xfId="0" applyNumberFormat="1" applyFont="1" applyBorder="1" applyAlignment="1">
      <alignment horizontal="center"/>
    </xf>
    <xf numFmtId="166" fontId="9" fillId="0" borderId="69" xfId="0" applyNumberFormat="1" applyFont="1" applyBorder="1" applyAlignment="1">
      <alignment horizontal="center"/>
    </xf>
    <xf numFmtId="0" fontId="8" fillId="0" borderId="70" xfId="0" applyFont="1" applyBorder="1" applyAlignment="1">
      <alignment horizontal="center"/>
    </xf>
    <xf numFmtId="0" fontId="8" fillId="0" borderId="63" xfId="0" applyFont="1" applyBorder="1" applyAlignment="1">
      <alignment horizontal="center"/>
    </xf>
    <xf numFmtId="0" fontId="8" fillId="0" borderId="69" xfId="0" applyFont="1" applyBorder="1" applyAlignment="1">
      <alignment horizontal="center"/>
    </xf>
    <xf numFmtId="0" fontId="8" fillId="0" borderId="52" xfId="0" applyFont="1" applyBorder="1" applyAlignment="1">
      <alignment horizontal="center"/>
    </xf>
    <xf numFmtId="0" fontId="8" fillId="0" borderId="71" xfId="0" applyFont="1" applyBorder="1" applyAlignment="1">
      <alignment horizontal="center"/>
    </xf>
    <xf numFmtId="166" fontId="9" fillId="0" borderId="60" xfId="0" applyNumberFormat="1" applyFont="1" applyBorder="1" applyAlignment="1">
      <alignment horizontal="center"/>
    </xf>
    <xf numFmtId="10" fontId="8" fillId="0" borderId="79" xfId="0" applyNumberFormat="1" applyFont="1" applyBorder="1" applyAlignment="1">
      <alignment horizontal="right" vertical="center"/>
    </xf>
    <xf numFmtId="0" fontId="8" fillId="0" borderId="75" xfId="0" applyFont="1" applyBorder="1" applyAlignment="1">
      <alignment horizontal="center"/>
    </xf>
    <xf numFmtId="0" fontId="8" fillId="0" borderId="77" xfId="0" applyFont="1" applyBorder="1" applyAlignment="1">
      <alignment horizontal="center"/>
    </xf>
    <xf numFmtId="0" fontId="8" fillId="0" borderId="78" xfId="0" applyFont="1" applyBorder="1" applyAlignment="1">
      <alignment horizontal="center"/>
    </xf>
    <xf numFmtId="165" fontId="7" fillId="0" borderId="80" xfId="0" applyNumberFormat="1" applyFont="1" applyBorder="1" applyAlignment="1">
      <alignment horizontal="center" vertical="center"/>
    </xf>
    <xf numFmtId="166" fontId="9" fillId="0" borderId="81" xfId="0" applyNumberFormat="1" applyFont="1" applyBorder="1" applyAlignment="1">
      <alignment horizontal="center"/>
    </xf>
    <xf numFmtId="0" fontId="8" fillId="0" borderId="81" xfId="0" applyFont="1" applyBorder="1" applyAlignment="1">
      <alignment horizontal="center"/>
    </xf>
    <xf numFmtId="0" fontId="8" fillId="0" borderId="21" xfId="0" applyFont="1" applyBorder="1" applyAlignment="1">
      <alignment horizontal="center"/>
    </xf>
    <xf numFmtId="0" fontId="8" fillId="0" borderId="82" xfId="0" applyFont="1" applyBorder="1" applyAlignment="1">
      <alignment horizontal="center"/>
    </xf>
    <xf numFmtId="0" fontId="9" fillId="0" borderId="0" xfId="0" applyFont="1" applyAlignment="1">
      <alignment vertical="top" wrapText="1"/>
    </xf>
    <xf numFmtId="0" fontId="12" fillId="0" borderId="0" xfId="0" applyFont="1" applyAlignment="1">
      <alignment vertical="top" wrapText="1"/>
    </xf>
    <xf numFmtId="0" fontId="12" fillId="0" borderId="0" xfId="0" applyFont="1" applyAlignment="1">
      <alignment horizontal="left" vertical="top" wrapText="1"/>
    </xf>
    <xf numFmtId="0" fontId="9" fillId="0" borderId="0" xfId="0" applyFont="1"/>
    <xf numFmtId="0" fontId="7" fillId="0" borderId="0" xfId="0" applyFont="1" applyAlignment="1">
      <alignment vertical="top"/>
    </xf>
    <xf numFmtId="0" fontId="23" fillId="0" borderId="85" xfId="0" applyFont="1" applyBorder="1"/>
    <xf numFmtId="0" fontId="23" fillId="0" borderId="88" xfId="0" applyFont="1" applyBorder="1"/>
    <xf numFmtId="49" fontId="7" fillId="0" borderId="7" xfId="0" applyNumberFormat="1" applyFont="1" applyBorder="1" applyAlignment="1">
      <alignment horizontal="left"/>
    </xf>
    <xf numFmtId="0" fontId="13" fillId="0" borderId="89" xfId="0" applyFont="1" applyBorder="1" applyAlignment="1">
      <alignment horizontal="center"/>
    </xf>
    <xf numFmtId="0" fontId="23" fillId="0" borderId="90" xfId="0" applyFont="1" applyBorder="1"/>
    <xf numFmtId="0" fontId="23" fillId="0" borderId="91" xfId="0" applyFont="1" applyBorder="1"/>
    <xf numFmtId="0" fontId="7" fillId="0" borderId="91" xfId="0" applyFont="1" applyBorder="1"/>
    <xf numFmtId="0" fontId="7" fillId="0" borderId="92" xfId="0" applyFont="1" applyBorder="1"/>
    <xf numFmtId="0" fontId="7" fillId="0" borderId="0" xfId="0" applyFont="1" applyAlignment="1"/>
    <xf numFmtId="44" fontId="24" fillId="0" borderId="0" xfId="0" applyNumberFormat="1" applyFont="1" applyAlignment="1">
      <alignment horizontal="center"/>
    </xf>
    <xf numFmtId="0" fontId="8" fillId="0" borderId="0" xfId="0" applyFont="1" applyAlignment="1">
      <alignment horizontal="center"/>
    </xf>
    <xf numFmtId="0" fontId="25" fillId="0" borderId="0" xfId="0" applyFont="1" applyAlignment="1">
      <alignment horizontal="center" vertical="center"/>
    </xf>
    <xf numFmtId="44" fontId="24" fillId="0" borderId="15" xfId="0" applyNumberFormat="1" applyFont="1" applyBorder="1" applyAlignment="1">
      <alignment horizontal="center" wrapText="1"/>
    </xf>
    <xf numFmtId="0" fontId="8" fillId="0" borderId="17" xfId="0" applyFont="1" applyBorder="1" applyAlignment="1">
      <alignment horizontal="center"/>
    </xf>
    <xf numFmtId="0" fontId="8" fillId="0" borderId="15" xfId="0" applyFont="1" applyBorder="1" applyAlignment="1">
      <alignment horizontal="center" wrapText="1"/>
    </xf>
    <xf numFmtId="0" fontId="8" fillId="0" borderId="83" xfId="0" applyFont="1" applyBorder="1" applyAlignment="1">
      <alignment horizontal="center"/>
    </xf>
    <xf numFmtId="0" fontId="8" fillId="0" borderId="0" xfId="0" applyFont="1" applyAlignment="1">
      <alignment horizontal="center" vertical="center" wrapText="1"/>
    </xf>
    <xf numFmtId="44" fontId="24" fillId="3" borderId="93" xfId="0" applyNumberFormat="1" applyFont="1" applyFill="1" applyBorder="1" applyAlignment="1">
      <alignment horizontal="center" vertical="center"/>
    </xf>
    <xf numFmtId="0" fontId="25" fillId="0" borderId="14" xfId="0" applyFont="1" applyBorder="1" applyAlignment="1">
      <alignment horizontal="left" vertical="center"/>
    </xf>
    <xf numFmtId="0" fontId="25" fillId="0" borderId="19" xfId="0" applyFont="1" applyBorder="1" applyAlignment="1">
      <alignment horizontal="left" vertical="center"/>
    </xf>
    <xf numFmtId="0" fontId="25" fillId="0" borderId="18" xfId="0" applyFont="1" applyBorder="1" applyAlignment="1">
      <alignment horizontal="left" vertical="center"/>
    </xf>
    <xf numFmtId="0" fontId="25" fillId="0" borderId="20" xfId="0" applyFont="1" applyBorder="1" applyAlignment="1">
      <alignment horizontal="left" vertical="center"/>
    </xf>
    <xf numFmtId="44" fontId="26" fillId="0" borderId="19" xfId="0" applyNumberFormat="1" applyFont="1" applyBorder="1" applyAlignment="1">
      <alignment horizontal="center" vertical="center"/>
    </xf>
    <xf numFmtId="0" fontId="25" fillId="0" borderId="18" xfId="0" applyFont="1" applyBorder="1" applyAlignment="1">
      <alignment horizontal="center" vertical="center"/>
    </xf>
    <xf numFmtId="0" fontId="25" fillId="0" borderId="20" xfId="0" applyFont="1" applyBorder="1" applyAlignment="1">
      <alignment horizontal="center" vertical="center"/>
    </xf>
    <xf numFmtId="0" fontId="8" fillId="0" borderId="0" xfId="0" applyFont="1" applyAlignment="1">
      <alignment horizontal="center" vertical="center"/>
    </xf>
    <xf numFmtId="0" fontId="8" fillId="3" borderId="94" xfId="0" applyFont="1" applyFill="1" applyBorder="1" applyAlignment="1">
      <alignment horizontal="left"/>
    </xf>
    <xf numFmtId="0" fontId="8" fillId="3" borderId="93" xfId="0" applyFont="1" applyFill="1" applyBorder="1" applyAlignment="1">
      <alignment horizontal="left"/>
    </xf>
    <xf numFmtId="0" fontId="8" fillId="3" borderId="95" xfId="0" applyFont="1" applyFill="1" applyBorder="1" applyAlignment="1">
      <alignment horizontal="center"/>
    </xf>
    <xf numFmtId="0" fontId="8" fillId="0" borderId="0" xfId="0" applyFont="1" applyAlignment="1">
      <alignment horizontal="center"/>
    </xf>
    <xf numFmtId="44" fontId="24" fillId="0" borderId="15" xfId="0" applyNumberFormat="1" applyFont="1" applyBorder="1" applyAlignment="1">
      <alignment horizontal="center"/>
    </xf>
    <xf numFmtId="44" fontId="24" fillId="0" borderId="17" xfId="0" applyNumberFormat="1" applyFont="1" applyBorder="1" applyAlignment="1">
      <alignment horizontal="center"/>
    </xf>
    <xf numFmtId="0" fontId="8" fillId="3" borderId="96" xfId="0" applyFont="1" applyFill="1" applyBorder="1" applyAlignment="1">
      <alignment horizontal="left"/>
    </xf>
    <xf numFmtId="0" fontId="8" fillId="3" borderId="97" xfId="0" applyFont="1" applyFill="1" applyBorder="1" applyAlignment="1">
      <alignment horizontal="center"/>
    </xf>
    <xf numFmtId="44" fontId="24" fillId="0" borderId="13" xfId="0" applyNumberFormat="1" applyFont="1" applyBorder="1" applyAlignment="1">
      <alignment horizontal="center"/>
    </xf>
    <xf numFmtId="44" fontId="24" fillId="0" borderId="14" xfId="0" applyNumberFormat="1" applyFont="1" applyBorder="1" applyAlignment="1">
      <alignment horizontal="center"/>
    </xf>
    <xf numFmtId="10" fontId="8" fillId="4" borderId="93" xfId="0" applyNumberFormat="1" applyFont="1" applyFill="1" applyBorder="1" applyAlignment="1">
      <alignment horizontal="center" vertical="center"/>
    </xf>
    <xf numFmtId="44" fontId="8" fillId="0" borderId="0" xfId="0" applyNumberFormat="1" applyFont="1" applyAlignment="1">
      <alignment horizontal="center"/>
    </xf>
    <xf numFmtId="0" fontId="8" fillId="5" borderId="93" xfId="0" applyFont="1" applyFill="1" applyBorder="1" applyAlignment="1">
      <alignment horizontal="center" vertical="center"/>
    </xf>
    <xf numFmtId="10" fontId="8" fillId="5" borderId="93" xfId="0" applyNumberFormat="1" applyFont="1" applyFill="1" applyBorder="1" applyAlignment="1">
      <alignment horizontal="center" vertical="center"/>
    </xf>
    <xf numFmtId="44" fontId="24" fillId="4" borderId="93" xfId="0" applyNumberFormat="1" applyFont="1" applyFill="1" applyBorder="1" applyAlignment="1">
      <alignment horizontal="center" vertical="center"/>
    </xf>
    <xf numFmtId="0" fontId="8" fillId="3" borderId="98" xfId="0" applyFont="1" applyFill="1" applyBorder="1" applyAlignment="1">
      <alignment horizontal="center"/>
    </xf>
    <xf numFmtId="0" fontId="8" fillId="0" borderId="0" xfId="0" applyFont="1" applyAlignment="1">
      <alignment horizontal="center" vertical="center"/>
    </xf>
    <xf numFmtId="0" fontId="8" fillId="0" borderId="99" xfId="0" applyFont="1" applyBorder="1" applyAlignment="1">
      <alignment horizontal="left"/>
    </xf>
    <xf numFmtId="0" fontId="8" fillId="0" borderId="11" xfId="0" applyFont="1" applyBorder="1" applyAlignment="1">
      <alignment horizontal="left"/>
    </xf>
    <xf numFmtId="9" fontId="8" fillId="0" borderId="100" xfId="0" applyNumberFormat="1" applyFont="1" applyBorder="1" applyAlignment="1">
      <alignment horizontal="center"/>
    </xf>
    <xf numFmtId="0" fontId="8" fillId="5" borderId="101" xfId="0" applyFont="1" applyFill="1" applyBorder="1" applyAlignment="1">
      <alignment horizontal="center"/>
    </xf>
    <xf numFmtId="44" fontId="24" fillId="5" borderId="102" xfId="0" applyNumberFormat="1" applyFont="1" applyFill="1" applyBorder="1" applyAlignment="1">
      <alignment horizontal="center"/>
    </xf>
    <xf numFmtId="44" fontId="24" fillId="5" borderId="103" xfId="0" applyNumberFormat="1" applyFont="1" applyFill="1" applyBorder="1" applyAlignment="1">
      <alignment horizontal="center"/>
    </xf>
    <xf numFmtId="44" fontId="24" fillId="5" borderId="99" xfId="0" applyNumberFormat="1" applyFont="1" applyFill="1" applyBorder="1" applyAlignment="1">
      <alignment horizontal="center"/>
    </xf>
    <xf numFmtId="44" fontId="24" fillId="0" borderId="0" xfId="0" applyNumberFormat="1" applyFont="1" applyAlignment="1">
      <alignment horizontal="center" vertical="center"/>
    </xf>
    <xf numFmtId="0" fontId="25" fillId="0" borderId="14" xfId="0" applyFont="1" applyBorder="1" applyAlignment="1">
      <alignment horizontal="left"/>
    </xf>
    <xf numFmtId="0" fontId="25" fillId="0" borderId="0" xfId="0" applyFont="1" applyAlignment="1">
      <alignment horizontal="left"/>
    </xf>
    <xf numFmtId="0" fontId="25" fillId="0" borderId="104" xfId="0" applyFont="1" applyBorder="1" applyAlignment="1">
      <alignment horizontal="center"/>
    </xf>
    <xf numFmtId="0" fontId="25" fillId="0" borderId="0" xfId="0" applyFont="1" applyAlignment="1">
      <alignment horizontal="center"/>
    </xf>
    <xf numFmtId="44" fontId="26" fillId="0" borderId="13" xfId="0" applyNumberFormat="1" applyFont="1" applyBorder="1" applyAlignment="1">
      <alignment horizontal="center"/>
    </xf>
    <xf numFmtId="0" fontId="24" fillId="0" borderId="0" xfId="0" applyFont="1" applyAlignment="1">
      <alignment horizontal="center"/>
    </xf>
    <xf numFmtId="0" fontId="13" fillId="0" borderId="0" xfId="0" applyFont="1" applyAlignment="1">
      <alignment horizontal="center" vertical="center"/>
    </xf>
    <xf numFmtId="44" fontId="8" fillId="0" borderId="0" xfId="0" applyNumberFormat="1" applyFont="1" applyAlignment="1">
      <alignment horizontal="center" vertical="center"/>
    </xf>
    <xf numFmtId="0" fontId="27" fillId="0" borderId="0" xfId="0" applyFont="1"/>
    <xf numFmtId="2" fontId="8" fillId="0" borderId="30" xfId="0" applyNumberFormat="1" applyFont="1" applyBorder="1" applyAlignment="1">
      <alignment horizontal="right" vertical="center"/>
    </xf>
    <xf numFmtId="0" fontId="6" fillId="0" borderId="31" xfId="0" applyFont="1" applyBorder="1"/>
    <xf numFmtId="2" fontId="8" fillId="0" borderId="32" xfId="0" applyNumberFormat="1" applyFont="1" applyBorder="1" applyAlignment="1">
      <alignment horizontal="right" vertical="center"/>
    </xf>
    <xf numFmtId="0" fontId="6" fillId="0" borderId="30" xfId="0" applyFont="1" applyBorder="1"/>
    <xf numFmtId="0" fontId="20" fillId="0" borderId="13" xfId="0" applyFont="1" applyBorder="1" applyAlignment="1">
      <alignment horizontal="center" vertical="center"/>
    </xf>
    <xf numFmtId="0" fontId="0" fillId="0" borderId="0" xfId="0" applyFont="1" applyAlignment="1"/>
    <xf numFmtId="0" fontId="6" fillId="0" borderId="14" xfId="0" applyFont="1" applyBorder="1"/>
    <xf numFmtId="2" fontId="8" fillId="0" borderId="39" xfId="0" applyNumberFormat="1" applyFont="1" applyBorder="1" applyAlignment="1">
      <alignment horizontal="right" vertical="center"/>
    </xf>
    <xf numFmtId="0" fontId="6" fillId="0" borderId="40" xfId="0" applyFont="1" applyBorder="1"/>
    <xf numFmtId="2" fontId="8" fillId="0" borderId="41" xfId="0" applyNumberFormat="1" applyFont="1" applyBorder="1" applyAlignment="1">
      <alignment horizontal="right" vertical="center"/>
    </xf>
    <xf numFmtId="0" fontId="6" fillId="0" borderId="42" xfId="0" applyFont="1" applyBorder="1"/>
    <xf numFmtId="2" fontId="8" fillId="0" borderId="51" xfId="0" applyNumberFormat="1" applyFont="1" applyBorder="1" applyAlignment="1">
      <alignment horizontal="right" vertical="center"/>
    </xf>
    <xf numFmtId="0" fontId="6" fillId="0" borderId="52" xfId="0" applyFont="1" applyBorder="1"/>
    <xf numFmtId="2" fontId="8" fillId="0" borderId="53" xfId="0" applyNumberFormat="1" applyFont="1" applyBorder="1" applyAlignment="1">
      <alignment horizontal="right" vertical="center"/>
    </xf>
    <xf numFmtId="0" fontId="6" fillId="0" borderId="54" xfId="0" applyFont="1" applyBorder="1"/>
    <xf numFmtId="165" fontId="20" fillId="3" borderId="48" xfId="0" applyNumberFormat="1" applyFont="1" applyFill="1" applyBorder="1" applyAlignment="1">
      <alignment horizontal="center" vertical="center"/>
    </xf>
    <xf numFmtId="0" fontId="6" fillId="0" borderId="49" xfId="0" applyFont="1" applyBorder="1"/>
    <xf numFmtId="0" fontId="6" fillId="0" borderId="50" xfId="0" applyFont="1" applyBorder="1"/>
    <xf numFmtId="0" fontId="13" fillId="0" borderId="61" xfId="0" applyFont="1" applyBorder="1" applyAlignment="1">
      <alignment horizontal="center" vertical="center"/>
    </xf>
    <xf numFmtId="0" fontId="6" fillId="0" borderId="8" xfId="0" applyFont="1" applyBorder="1"/>
    <xf numFmtId="0" fontId="6" fillId="0" borderId="62" xfId="0" applyFont="1" applyBorder="1"/>
    <xf numFmtId="2" fontId="8" fillId="0" borderId="6" xfId="0" applyNumberFormat="1" applyFont="1" applyBorder="1" applyAlignment="1">
      <alignment horizontal="right" vertical="center"/>
    </xf>
    <xf numFmtId="0" fontId="6" fillId="0" borderId="63" xfId="0" applyFont="1" applyBorder="1"/>
    <xf numFmtId="2" fontId="8" fillId="0" borderId="64" xfId="0" applyNumberFormat="1" applyFont="1" applyBorder="1" applyAlignment="1">
      <alignment horizontal="right" vertical="center"/>
    </xf>
    <xf numFmtId="0" fontId="6" fillId="0" borderId="6" xfId="0" applyFont="1" applyBorder="1"/>
    <xf numFmtId="0" fontId="8" fillId="0" borderId="66" xfId="0" applyFont="1" applyBorder="1" applyAlignment="1">
      <alignment horizontal="center"/>
    </xf>
    <xf numFmtId="0" fontId="8" fillId="0" borderId="64" xfId="0" applyFont="1" applyBorder="1" applyAlignment="1">
      <alignment horizontal="center"/>
    </xf>
    <xf numFmtId="0" fontId="2" fillId="0" borderId="0" xfId="0" applyFont="1" applyAlignment="1">
      <alignment horizontal="left" vertical="center"/>
    </xf>
    <xf numFmtId="0" fontId="3" fillId="0" borderId="0" xfId="0" applyFont="1" applyAlignment="1">
      <alignment horizontal="left" vertical="top"/>
    </xf>
    <xf numFmtId="0" fontId="5" fillId="0" borderId="2" xfId="0" applyFont="1" applyBorder="1" applyAlignment="1">
      <alignment horizontal="left" vertical="center"/>
    </xf>
    <xf numFmtId="0" fontId="6" fillId="0" borderId="3" xfId="0" applyFont="1" applyBorder="1"/>
    <xf numFmtId="0" fontId="6" fillId="0" borderId="4" xfId="0" applyFont="1" applyBorder="1"/>
    <xf numFmtId="49" fontId="8" fillId="0" borderId="5" xfId="0" applyNumberFormat="1" applyFont="1" applyBorder="1" applyAlignment="1">
      <alignment horizontal="center" vertical="center"/>
    </xf>
    <xf numFmtId="0" fontId="6" fillId="0" borderId="1" xfId="0" applyFont="1" applyBorder="1"/>
    <xf numFmtId="49" fontId="11" fillId="0" borderId="2" xfId="0" applyNumberFormat="1" applyFont="1" applyBorder="1" applyAlignment="1">
      <alignment horizontal="center" vertical="center"/>
    </xf>
    <xf numFmtId="49" fontId="12" fillId="0" borderId="3" xfId="0" applyNumberFormat="1" applyFont="1" applyBorder="1" applyAlignment="1">
      <alignment horizontal="left" vertical="center" wrapText="1"/>
    </xf>
    <xf numFmtId="49" fontId="10" fillId="2" borderId="2" xfId="0" applyNumberFormat="1" applyFont="1" applyFill="1" applyBorder="1" applyAlignment="1">
      <alignment horizontal="right" vertical="center" wrapText="1"/>
    </xf>
    <xf numFmtId="49" fontId="10" fillId="0" borderId="3" xfId="0" applyNumberFormat="1" applyFont="1" applyBorder="1" applyAlignment="1">
      <alignment horizontal="center" vertical="center" wrapText="1"/>
    </xf>
    <xf numFmtId="0" fontId="7" fillId="0" borderId="6" xfId="0" applyFont="1" applyBorder="1"/>
    <xf numFmtId="0" fontId="7" fillId="0" borderId="7" xfId="0" applyFont="1" applyBorder="1" applyAlignment="1">
      <alignment horizontal="left"/>
    </xf>
    <xf numFmtId="0" fontId="6" fillId="0" borderId="7" xfId="0" applyFont="1" applyBorder="1"/>
    <xf numFmtId="0" fontId="13" fillId="0" borderId="0" xfId="0" applyFont="1" applyAlignment="1">
      <alignment horizontal="right"/>
    </xf>
    <xf numFmtId="49" fontId="7" fillId="0" borderId="8" xfId="0" applyNumberFormat="1" applyFont="1" applyBorder="1" applyAlignment="1">
      <alignment horizontal="left"/>
    </xf>
    <xf numFmtId="0" fontId="14" fillId="0" borderId="8" xfId="0" applyFont="1" applyBorder="1" applyAlignment="1">
      <alignment horizontal="left"/>
    </xf>
    <xf numFmtId="0" fontId="15" fillId="0" borderId="0" xfId="0" applyFont="1" applyAlignment="1">
      <alignment horizontal="center" vertical="top"/>
    </xf>
    <xf numFmtId="0" fontId="1" fillId="0" borderId="15" xfId="0" applyFont="1" applyBorder="1" applyAlignment="1">
      <alignment horizontal="center" vertical="center" wrapText="1"/>
    </xf>
    <xf numFmtId="0" fontId="6" fillId="0" borderId="16" xfId="0" applyFont="1" applyBorder="1"/>
    <xf numFmtId="0" fontId="17" fillId="0" borderId="15" xfId="0" applyFont="1" applyBorder="1" applyAlignment="1">
      <alignment horizontal="center" vertical="center" wrapText="1"/>
    </xf>
    <xf numFmtId="0" fontId="6" fillId="0" borderId="17" xfId="0" applyFont="1" applyBorder="1"/>
    <xf numFmtId="0" fontId="7" fillId="0" borderId="0" xfId="0" applyFont="1" applyAlignment="1">
      <alignment horizontal="left"/>
    </xf>
    <xf numFmtId="0" fontId="8" fillId="0" borderId="0" xfId="0" applyFont="1" applyAlignment="1">
      <alignment horizontal="left"/>
    </xf>
    <xf numFmtId="49" fontId="13" fillId="0" borderId="0" xfId="0" applyNumberFormat="1" applyFont="1" applyAlignment="1">
      <alignment horizontal="right"/>
    </xf>
    <xf numFmtId="0" fontId="1" fillId="0" borderId="11" xfId="0" applyFont="1" applyBorder="1" applyAlignment="1">
      <alignment horizontal="left" wrapText="1"/>
    </xf>
    <xf numFmtId="0" fontId="6" fillId="0" borderId="11" xfId="0" applyFont="1" applyBorder="1"/>
    <xf numFmtId="0" fontId="6" fillId="0" borderId="12" xfId="0" applyFont="1" applyBorder="1"/>
    <xf numFmtId="0" fontId="16" fillId="0" borderId="10" xfId="0" applyFont="1" applyBorder="1" applyAlignment="1">
      <alignment horizontal="center" vertical="center" shrinkToFit="1"/>
    </xf>
    <xf numFmtId="0" fontId="13" fillId="0" borderId="15" xfId="0" applyFont="1" applyBorder="1" applyAlignment="1">
      <alignment horizontal="center" wrapText="1"/>
    </xf>
    <xf numFmtId="0" fontId="12" fillId="0" borderId="15" xfId="0" applyFont="1" applyBorder="1" applyAlignment="1">
      <alignment horizontal="left" vertical="top" wrapText="1"/>
    </xf>
    <xf numFmtId="0" fontId="8" fillId="0" borderId="34" xfId="0" applyFont="1" applyBorder="1" applyAlignment="1">
      <alignment horizontal="center"/>
    </xf>
    <xf numFmtId="0" fontId="8" fillId="0" borderId="32" xfId="0" applyFont="1" applyBorder="1" applyAlignment="1">
      <alignment horizontal="center"/>
    </xf>
    <xf numFmtId="0" fontId="8" fillId="0" borderId="39" xfId="0" applyFont="1" applyBorder="1" applyAlignment="1">
      <alignment horizontal="center"/>
    </xf>
    <xf numFmtId="0" fontId="8" fillId="0" borderId="41" xfId="0" applyFont="1" applyBorder="1" applyAlignment="1">
      <alignment horizontal="center"/>
    </xf>
    <xf numFmtId="0" fontId="8" fillId="0" borderId="51" xfId="0" applyFont="1" applyBorder="1" applyAlignment="1">
      <alignment horizontal="center"/>
    </xf>
    <xf numFmtId="0" fontId="8" fillId="0" borderId="53" xfId="0" applyFont="1" applyBorder="1" applyAlignment="1">
      <alignment horizontal="center"/>
    </xf>
    <xf numFmtId="0" fontId="13" fillId="0" borderId="13" xfId="0" applyFont="1" applyBorder="1" applyAlignment="1">
      <alignment horizontal="center" vertical="center" wrapText="1"/>
    </xf>
    <xf numFmtId="0" fontId="6" fillId="0" borderId="18" xfId="0" applyFont="1" applyBorder="1"/>
    <xf numFmtId="0" fontId="6" fillId="0" borderId="19" xfId="0" applyFont="1" applyBorder="1"/>
    <xf numFmtId="0" fontId="6" fillId="0" borderId="20" xfId="0" applyFont="1" applyBorder="1"/>
    <xf numFmtId="0" fontId="10" fillId="0" borderId="18" xfId="0" applyFont="1" applyBorder="1" applyAlignment="1">
      <alignment horizontal="center" vertical="center" wrapText="1"/>
    </xf>
    <xf numFmtId="0" fontId="6" fillId="0" borderId="21" xfId="0" applyFont="1" applyBorder="1"/>
    <xf numFmtId="0" fontId="10" fillId="0" borderId="22" xfId="0" applyFont="1" applyBorder="1" applyAlignment="1">
      <alignment horizontal="center" vertical="center" wrapText="1"/>
    </xf>
    <xf numFmtId="0" fontId="10" fillId="0" borderId="18" xfId="0" applyFont="1" applyBorder="1" applyAlignment="1">
      <alignment horizontal="center" vertical="center"/>
    </xf>
    <xf numFmtId="0" fontId="10" fillId="0" borderId="22" xfId="0" applyFont="1" applyBorder="1" applyAlignment="1">
      <alignment horizontal="center" vertical="center"/>
    </xf>
    <xf numFmtId="0" fontId="13" fillId="0" borderId="15" xfId="0" applyFont="1" applyBorder="1" applyAlignment="1">
      <alignment horizontal="center" vertical="center"/>
    </xf>
    <xf numFmtId="2" fontId="8" fillId="0" borderId="54" xfId="0" applyNumberFormat="1" applyFont="1" applyBorder="1" applyAlignment="1">
      <alignment horizontal="right" vertical="center"/>
    </xf>
    <xf numFmtId="2" fontId="8" fillId="0" borderId="75" xfId="0" applyNumberFormat="1" applyFont="1" applyBorder="1" applyAlignment="1">
      <alignment horizontal="right" vertical="center"/>
    </xf>
    <xf numFmtId="0" fontId="6" fillId="0" borderId="76" xfId="0" applyFont="1" applyBorder="1"/>
    <xf numFmtId="2" fontId="13" fillId="0" borderId="15" xfId="0" applyNumberFormat="1" applyFont="1" applyBorder="1" applyAlignment="1">
      <alignment horizontal="right" vertical="center"/>
    </xf>
    <xf numFmtId="165" fontId="21" fillId="0" borderId="83" xfId="0" applyNumberFormat="1" applyFont="1" applyBorder="1" applyAlignment="1">
      <alignment horizontal="right" vertical="center"/>
    </xf>
    <xf numFmtId="0" fontId="6" fillId="0" borderId="84" xfId="0" applyFont="1" applyBorder="1"/>
    <xf numFmtId="2" fontId="8" fillId="0" borderId="77" xfId="0" applyNumberFormat="1" applyFont="1" applyBorder="1" applyAlignment="1">
      <alignment horizontal="right" vertical="center"/>
    </xf>
    <xf numFmtId="0" fontId="6" fillId="0" borderId="78" xfId="0" applyFont="1" applyBorder="1"/>
    <xf numFmtId="0" fontId="8" fillId="0" borderId="75" xfId="0" applyFont="1" applyBorder="1" applyAlignment="1">
      <alignment horizontal="center"/>
    </xf>
    <xf numFmtId="0" fontId="8" fillId="0" borderId="77" xfId="0" applyFont="1" applyBorder="1" applyAlignment="1">
      <alignment horizontal="center"/>
    </xf>
    <xf numFmtId="0" fontId="22" fillId="0" borderId="15" xfId="0" applyFont="1" applyBorder="1" applyAlignment="1">
      <alignment horizontal="center" vertical="center" wrapText="1"/>
    </xf>
    <xf numFmtId="4" fontId="21" fillId="0" borderId="86" xfId="0" applyNumberFormat="1" applyFont="1" applyBorder="1" applyAlignment="1">
      <alignment horizontal="center"/>
    </xf>
    <xf numFmtId="0" fontId="6" fillId="0" borderId="86" xfId="0" applyFont="1" applyBorder="1"/>
    <xf numFmtId="0" fontId="6" fillId="0" borderId="87" xfId="0" applyFont="1" applyBorder="1"/>
    <xf numFmtId="2" fontId="8" fillId="0" borderId="44" xfId="0" applyNumberFormat="1" applyFont="1" applyBorder="1" applyAlignment="1">
      <alignment horizontal="right" vertical="center"/>
    </xf>
    <xf numFmtId="0" fontId="6" fillId="0" borderId="44" xfId="0" applyFont="1" applyBorder="1"/>
    <xf numFmtId="0" fontId="12" fillId="0" borderId="0" xfId="0" applyFont="1" applyAlignment="1">
      <alignment horizontal="right"/>
    </xf>
    <xf numFmtId="165" fontId="20" fillId="3" borderId="72" xfId="0" applyNumberFormat="1" applyFont="1" applyFill="1" applyBorder="1" applyAlignment="1">
      <alignment horizontal="center" vertical="center"/>
    </xf>
    <xf numFmtId="0" fontId="6" fillId="0" borderId="73" xfId="0" applyFont="1" applyBorder="1"/>
    <xf numFmtId="0" fontId="6" fillId="0" borderId="74" xfId="0" applyFont="1" applyBorder="1"/>
    <xf numFmtId="0" fontId="8" fillId="0" borderId="10" xfId="0" applyFont="1" applyBorder="1" applyAlignment="1">
      <alignment horizontal="right" vertical="center"/>
    </xf>
    <xf numFmtId="0" fontId="13" fillId="0" borderId="10" xfId="0" applyFont="1" applyBorder="1" applyAlignment="1">
      <alignment horizontal="right" vertical="center"/>
    </xf>
    <xf numFmtId="0" fontId="8" fillId="0" borderId="7" xfId="0" applyFont="1" applyBorder="1" applyAlignment="1">
      <alignment horizontal="left"/>
    </xf>
    <xf numFmtId="0" fontId="8" fillId="0" borderId="0" xfId="0" applyFont="1" applyAlignment="1">
      <alignment horizontal="left" vertical="center" wrapText="1"/>
    </xf>
  </cellXfs>
  <cellStyles count="1">
    <cellStyle name="Normal" xfId="0" builtinId="0"/>
  </cellStyles>
  <dxfs count="22">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B8CCE4"/>
          <bgColor rgb="FFB8CCE4"/>
        </patternFill>
      </fill>
    </dxf>
    <dxf>
      <fill>
        <patternFill patternType="solid">
          <fgColor rgb="FFDBE5F1"/>
          <bgColor rgb="FFDBE5F1"/>
        </patternFill>
      </fill>
    </dxf>
    <dxf>
      <fill>
        <patternFill patternType="solid">
          <fgColor theme="4"/>
          <bgColor theme="4"/>
        </patternFill>
      </fill>
    </dxf>
    <dxf>
      <fill>
        <patternFill patternType="solid">
          <fgColor rgb="FFB8CCE4"/>
          <bgColor rgb="FFB8CCE4"/>
        </patternFill>
      </fill>
    </dxf>
    <dxf>
      <fill>
        <patternFill patternType="solid">
          <fgColor rgb="FFDBE5F1"/>
          <bgColor rgb="FFDBE5F1"/>
        </patternFill>
      </fill>
    </dxf>
    <dxf>
      <fill>
        <patternFill patternType="solid">
          <fgColor theme="4"/>
          <bgColor theme="4"/>
        </patternFill>
      </fill>
    </dxf>
    <dxf>
      <fill>
        <patternFill patternType="solid">
          <fgColor theme="4"/>
          <bgColor theme="4"/>
        </patternFill>
      </fill>
    </dxf>
    <dxf>
      <fill>
        <patternFill patternType="solid">
          <fgColor rgb="FFB8CCE4"/>
          <bgColor rgb="FFB8CCE4"/>
        </patternFill>
      </fill>
    </dxf>
    <dxf>
      <fill>
        <patternFill patternType="solid">
          <fgColor rgb="FFDBE5F1"/>
          <bgColor rgb="FFDBE5F1"/>
        </patternFill>
      </fill>
    </dxf>
    <dxf>
      <fill>
        <patternFill patternType="solid">
          <fgColor theme="4"/>
          <bgColor theme="4"/>
        </patternFill>
      </fill>
    </dxf>
    <dxf>
      <fill>
        <patternFill patternType="solid">
          <fgColor rgb="FFB8CCE4"/>
          <bgColor rgb="FFB8CCE4"/>
        </patternFill>
      </fill>
    </dxf>
    <dxf>
      <fill>
        <patternFill patternType="solid">
          <fgColor rgb="FFDBE5F1"/>
          <bgColor rgb="FFDBE5F1"/>
        </patternFill>
      </fill>
    </dxf>
    <dxf>
      <fill>
        <patternFill patternType="solid">
          <fgColor theme="4"/>
          <bgColor theme="4"/>
        </patternFill>
      </fill>
    </dxf>
  </dxfs>
  <tableStyles count="4">
    <tableStyle name="CostEstimates - Fiscal Faculty-style" pivot="0" count="3" xr9:uid="{00000000-0011-0000-FFFF-FFFF00000000}">
      <tableStyleElement type="headerRow" dxfId="21"/>
      <tableStyleElement type="firstRowStripe" dxfId="20"/>
      <tableStyleElement type="secondRowStripe" dxfId="19"/>
    </tableStyle>
    <tableStyle name="CostEstimates - Fiscal Faculty-style 2" pivot="0" count="4" xr9:uid="{00000000-0011-0000-FFFF-FFFF01000000}">
      <tableStyleElement type="headerRow" dxfId="18"/>
      <tableStyleElement type="totalRow" dxfId="15"/>
      <tableStyleElement type="firstRowStripe" dxfId="17"/>
      <tableStyleElement type="secondRowStripe" dxfId="16"/>
    </tableStyle>
    <tableStyle name="CostEstimates - Fiscal Faculty-style 3" pivot="0" count="3" xr9:uid="{00000000-0011-0000-FFFF-FFFF02000000}">
      <tableStyleElement type="headerRow" dxfId="14"/>
      <tableStyleElement type="firstRowStripe" dxfId="13"/>
      <tableStyleElement type="secondRowStripe" dxfId="12"/>
    </tableStyle>
    <tableStyle name="CostEstimates - Fiscal Faculty-style 4" pivot="0" count="3" xr9:uid="{00000000-0011-0000-FFFF-FFFF03000000}">
      <tableStyleElement type="headerRow" dxfId="11"/>
      <tableStyleElement type="firstRowStripe" dxfId="10"/>
      <tableStyleElement type="secondRowStripe"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142875</xdr:colOff>
      <xdr:row>4</xdr:row>
      <xdr:rowOff>314325</xdr:rowOff>
    </xdr:from>
    <xdr:ext cx="4295775" cy="38100"/>
    <xdr:grpSp>
      <xdr:nvGrpSpPr>
        <xdr:cNvPr id="2" name="Shape 2">
          <a:extLst>
            <a:ext uri="{FF2B5EF4-FFF2-40B4-BE49-F238E27FC236}">
              <a16:creationId xmlns:a16="http://schemas.microsoft.com/office/drawing/2014/main" id="{00000000-0008-0000-0000-000002000000}"/>
            </a:ext>
          </a:extLst>
        </xdr:cNvPr>
        <xdr:cNvGrpSpPr/>
      </xdr:nvGrpSpPr>
      <xdr:grpSpPr>
        <a:xfrm>
          <a:off x="3533775" y="1343025"/>
          <a:ext cx="4295775" cy="38100"/>
          <a:chOff x="3198113" y="3775238"/>
          <a:chExt cx="4295775" cy="9525"/>
        </a:xfrm>
      </xdr:grpSpPr>
      <xdr:cxnSp macro="">
        <xdr:nvCxnSpPr>
          <xdr:cNvPr id="3" name="Shape 3">
            <a:extLst>
              <a:ext uri="{FF2B5EF4-FFF2-40B4-BE49-F238E27FC236}">
                <a16:creationId xmlns:a16="http://schemas.microsoft.com/office/drawing/2014/main" id="{00000000-0008-0000-0000-000003000000}"/>
              </a:ext>
            </a:extLst>
          </xdr:cNvPr>
          <xdr:cNvCxnSpPr/>
        </xdr:nvCxnSpPr>
        <xdr:spPr>
          <a:xfrm>
            <a:off x="3198113" y="3775238"/>
            <a:ext cx="4295775" cy="9525"/>
          </a:xfrm>
          <a:prstGeom prst="straightConnector1">
            <a:avLst/>
          </a:prstGeom>
          <a:noFill/>
          <a:ln w="9525" cap="flat" cmpd="sng">
            <a:solidFill>
              <a:schemeClr val="dk1"/>
            </a:solidFill>
            <a:prstDash val="solid"/>
            <a:round/>
            <a:headEnd type="none" w="sm" len="sm"/>
            <a:tailEnd type="none" w="sm" len="sm"/>
          </a:ln>
        </xdr:spPr>
      </xdr:cxnSp>
    </xdr:grpSp>
    <xdr:clientData fLocksWithSheet="0"/>
  </xdr:oneCellAnchor>
  <xdr:oneCellAnchor>
    <xdr:from>
      <xdr:col>22</xdr:col>
      <xdr:colOff>142875</xdr:colOff>
      <xdr:row>4</xdr:row>
      <xdr:rowOff>285750</xdr:rowOff>
    </xdr:from>
    <xdr:ext cx="3400425" cy="38100"/>
    <xdr:grpSp>
      <xdr:nvGrpSpPr>
        <xdr:cNvPr id="4" name="Shape 2">
          <a:extLst>
            <a:ext uri="{FF2B5EF4-FFF2-40B4-BE49-F238E27FC236}">
              <a16:creationId xmlns:a16="http://schemas.microsoft.com/office/drawing/2014/main" id="{00000000-0008-0000-0000-000004000000}"/>
            </a:ext>
          </a:extLst>
        </xdr:cNvPr>
        <xdr:cNvGrpSpPr/>
      </xdr:nvGrpSpPr>
      <xdr:grpSpPr>
        <a:xfrm>
          <a:off x="10553700" y="1314450"/>
          <a:ext cx="3400425" cy="38100"/>
          <a:chOff x="3645788" y="3775238"/>
          <a:chExt cx="3400425" cy="9525"/>
        </a:xfrm>
      </xdr:grpSpPr>
      <xdr:cxnSp macro="">
        <xdr:nvCxnSpPr>
          <xdr:cNvPr id="5" name="Shape 4">
            <a:extLst>
              <a:ext uri="{FF2B5EF4-FFF2-40B4-BE49-F238E27FC236}">
                <a16:creationId xmlns:a16="http://schemas.microsoft.com/office/drawing/2014/main" id="{00000000-0008-0000-0000-000005000000}"/>
              </a:ext>
            </a:extLst>
          </xdr:cNvPr>
          <xdr:cNvCxnSpPr/>
        </xdr:nvCxnSpPr>
        <xdr:spPr>
          <a:xfrm>
            <a:off x="3645788" y="3775238"/>
            <a:ext cx="3400425" cy="9525"/>
          </a:xfrm>
          <a:prstGeom prst="straightConnector1">
            <a:avLst/>
          </a:prstGeom>
          <a:noFill/>
          <a:ln w="9525" cap="flat" cmpd="sng">
            <a:solidFill>
              <a:schemeClr val="dk1"/>
            </a:solidFill>
            <a:prstDash val="solid"/>
            <a:round/>
            <a:headEnd type="none" w="sm" len="sm"/>
            <a:tailEnd type="none" w="sm" len="sm"/>
          </a:ln>
        </xdr:spPr>
      </xdr:cxnSp>
    </xdr:grpSp>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P2:Q9">
  <tableColumns count="2">
    <tableColumn id="1" xr3:uid="{00000000-0010-0000-0000-000001000000}" name="Assumptions"/>
    <tableColumn id="2" xr3:uid="{00000000-0010-0000-0000-000002000000}" name="Assumption Values"/>
  </tableColumns>
  <tableStyleInfo name="CostEstimates - Fiscal Faculty-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B4:N12">
  <tableColumns count="13">
    <tableColumn id="1" xr3:uid="{00000000-0010-0000-0100-000001000000}" name="Fund/Chartstring"/>
    <tableColumn id="2" xr3:uid="{00000000-0010-0000-0100-000002000000}" name="Federal?"/>
    <tableColumn id="3" xr3:uid="{00000000-0010-0000-0100-000003000000}" name="NIH Cap?"/>
    <tableColumn id="4" xr3:uid="{00000000-0010-0000-0100-000004000000}" name="May"/>
    <tableColumn id="5" xr3:uid="{00000000-0010-0000-0100-000005000000}" name="Jun"/>
    <tableColumn id="6" xr3:uid="{00000000-0010-0000-0100-000006000000}" name="Jul"/>
    <tableColumn id="7" xr3:uid="{00000000-0010-0000-0100-000007000000}" name="Aug"/>
    <tableColumn id="8" xr3:uid="{00000000-0010-0000-0100-000008000000}" name="Allocated Days"/>
    <tableColumn id="9" xr3:uid="{00000000-0010-0000-0100-000009000000}" name="Salary Charge"/>
    <tableColumn id="10" xr3:uid="{00000000-0010-0000-0100-00000A000000}" name="Fringe/GAEL"/>
    <tableColumn id="11" xr3:uid="{00000000-0010-0000-0100-00000B000000}" name="Eligible Supplement"/>
    <tableColumn id="12" xr3:uid="{00000000-0010-0000-0100-00000C000000}" name="Supp. Fringe/GAEL"/>
    <tableColumn id="13" xr3:uid="{00000000-0010-0000-0100-00000D000000}" name="Total Charge"/>
  </tableColumns>
  <tableStyleInfo name="CostEstimates - Fiscal Faculty-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P11:Q15">
  <tableColumns count="2">
    <tableColumn id="1" xr3:uid="{00000000-0010-0000-0200-000001000000}" name="Month"/>
    <tableColumn id="2" xr3:uid="{00000000-0010-0000-0200-000002000000}" name="Max # Working Days"/>
  </tableColumns>
  <tableStyleInfo name="CostEstimates - Fiscal Faculty-style 3"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P17:Q20">
  <tableColumns count="2">
    <tableColumn id="1" xr3:uid="{00000000-0010-0000-0300-000001000000}" name="Summary Totals"/>
    <tableColumn id="2" xr3:uid="{00000000-0010-0000-0300-000002000000}" name="Amounts"/>
  </tableColumns>
  <tableStyleInfo name="CostEstimates - Fiscal Faculty-style 4"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000"/>
  <sheetViews>
    <sheetView showGridLines="0" tabSelected="1" topLeftCell="A13" workbookViewId="0"/>
  </sheetViews>
  <sheetFormatPr defaultColWidth="12.5703125" defaultRowHeight="15" customHeight="1" x14ac:dyDescent="0.2"/>
  <cols>
    <col min="1" max="1" width="2" customWidth="1"/>
    <col min="2" max="2" width="7.7109375" customWidth="1"/>
    <col min="3" max="3" width="4.28515625" customWidth="1"/>
    <col min="4" max="4" width="13.140625" customWidth="1"/>
    <col min="5" max="5" width="7.140625" customWidth="1"/>
    <col min="6" max="6" width="7.42578125" customWidth="1"/>
    <col min="7" max="7" width="1.42578125" customWidth="1"/>
    <col min="8" max="8" width="7.7109375" customWidth="1"/>
    <col min="9" max="9" width="5.42578125" hidden="1" customWidth="1"/>
    <col min="10" max="10" width="12.28515625" customWidth="1"/>
    <col min="11" max="11" width="6.7109375" customWidth="1"/>
    <col min="12" max="12" width="2.28515625" customWidth="1"/>
    <col min="13" max="13" width="5.28515625" customWidth="1"/>
    <col min="14" max="14" width="2.42578125" customWidth="1"/>
    <col min="15" max="15" width="9.140625" customWidth="1"/>
    <col min="16" max="17" width="5.28515625" customWidth="1"/>
    <col min="18" max="18" width="12.42578125" customWidth="1"/>
    <col min="19" max="19" width="4.7109375" customWidth="1"/>
    <col min="20" max="20" width="11.5703125" customWidth="1"/>
    <col min="21" max="21" width="18.85546875" customWidth="1"/>
    <col min="22" max="22" width="9" customWidth="1"/>
    <col min="23" max="23" width="13.140625" customWidth="1"/>
    <col min="24" max="24" width="10.28515625" customWidth="1"/>
    <col min="25" max="25" width="12.85546875" customWidth="1"/>
    <col min="26" max="26" width="13" customWidth="1"/>
    <col min="27" max="27" width="15.42578125" customWidth="1"/>
    <col min="28" max="29" width="5.28515625" customWidth="1"/>
  </cols>
  <sheetData>
    <row r="1" spans="1:29" ht="26.25" customHeight="1" x14ac:dyDescent="0.25">
      <c r="A1" s="1"/>
      <c r="B1" s="183" t="s">
        <v>0</v>
      </c>
      <c r="C1" s="161"/>
      <c r="D1" s="161"/>
      <c r="E1" s="161"/>
      <c r="F1" s="161"/>
      <c r="G1" s="161"/>
      <c r="H1" s="161"/>
      <c r="I1" s="161"/>
      <c r="J1" s="161"/>
      <c r="K1" s="161"/>
      <c r="L1" s="161"/>
      <c r="M1" s="161"/>
      <c r="N1" s="161"/>
      <c r="O1" s="161"/>
      <c r="P1" s="161"/>
      <c r="Q1" s="161"/>
      <c r="R1" s="161"/>
      <c r="S1" s="161"/>
      <c r="T1" s="161"/>
      <c r="U1" s="161"/>
      <c r="V1" s="161"/>
      <c r="W1" s="161"/>
      <c r="X1" s="161"/>
      <c r="Y1" s="161"/>
      <c r="Z1" s="161"/>
      <c r="AA1" s="1"/>
      <c r="AB1" s="1"/>
      <c r="AC1" s="1"/>
    </row>
    <row r="2" spans="1:29" ht="19.5" customHeight="1" x14ac:dyDescent="0.25">
      <c r="A2" s="1"/>
      <c r="B2" s="184" t="s">
        <v>1</v>
      </c>
      <c r="C2" s="161"/>
      <c r="D2" s="161"/>
      <c r="E2" s="161"/>
      <c r="F2" s="161"/>
      <c r="G2" s="161"/>
      <c r="H2" s="161"/>
      <c r="I2" s="161"/>
      <c r="J2" s="161"/>
      <c r="K2" s="161"/>
      <c r="L2" s="161"/>
      <c r="M2" s="161"/>
      <c r="N2" s="161"/>
      <c r="O2" s="161"/>
      <c r="P2" s="161"/>
      <c r="Q2" s="161"/>
      <c r="R2" s="161"/>
      <c r="S2" s="161"/>
      <c r="T2" s="161"/>
      <c r="U2" s="161"/>
      <c r="V2" s="161"/>
      <c r="W2" s="161"/>
      <c r="X2" s="161"/>
      <c r="Y2" s="161"/>
      <c r="Z2" s="161"/>
      <c r="AA2" s="1"/>
      <c r="AB2" s="1"/>
      <c r="AC2" s="1"/>
    </row>
    <row r="3" spans="1:29" ht="9.75" customHeight="1" x14ac:dyDescent="0.25">
      <c r="A3" s="1"/>
      <c r="B3" s="2"/>
      <c r="C3" s="2"/>
      <c r="D3" s="2"/>
      <c r="E3" s="2"/>
      <c r="F3" s="2"/>
      <c r="G3" s="2"/>
      <c r="H3" s="2"/>
      <c r="I3" s="2"/>
      <c r="J3" s="2"/>
      <c r="K3" s="2"/>
      <c r="L3" s="2"/>
      <c r="M3" s="2"/>
      <c r="N3" s="2"/>
      <c r="O3" s="2"/>
      <c r="P3" s="2"/>
      <c r="Q3" s="2"/>
      <c r="R3" s="2"/>
      <c r="S3" s="2"/>
      <c r="T3" s="2"/>
      <c r="U3" s="2"/>
      <c r="V3" s="2"/>
      <c r="W3" s="2"/>
      <c r="X3" s="2"/>
      <c r="Y3" s="2"/>
      <c r="Z3" s="2"/>
      <c r="AA3" s="1"/>
      <c r="AB3" s="1"/>
      <c r="AC3" s="1"/>
    </row>
    <row r="4" spans="1:29" ht="25.5" customHeight="1" x14ac:dyDescent="0.25">
      <c r="A4" s="3"/>
      <c r="B4" s="185" t="s">
        <v>2</v>
      </c>
      <c r="C4" s="186"/>
      <c r="D4" s="186"/>
      <c r="E4" s="186"/>
      <c r="F4" s="186"/>
      <c r="G4" s="186"/>
      <c r="H4" s="186"/>
      <c r="I4" s="186"/>
      <c r="J4" s="186"/>
      <c r="K4" s="186"/>
      <c r="L4" s="186"/>
      <c r="M4" s="186"/>
      <c r="N4" s="186"/>
      <c r="O4" s="186"/>
      <c r="P4" s="186"/>
      <c r="Q4" s="186"/>
      <c r="R4" s="186"/>
      <c r="S4" s="186"/>
      <c r="T4" s="186"/>
      <c r="U4" s="186"/>
      <c r="V4" s="186"/>
      <c r="W4" s="186"/>
      <c r="X4" s="186"/>
      <c r="Y4" s="186"/>
      <c r="Z4" s="187"/>
      <c r="AA4" s="1"/>
      <c r="AB4" s="1"/>
      <c r="AC4" s="1"/>
    </row>
    <row r="5" spans="1:29" ht="33" customHeight="1" x14ac:dyDescent="0.25">
      <c r="A5" s="4"/>
      <c r="B5" s="188" t="s">
        <v>3</v>
      </c>
      <c r="C5" s="189"/>
      <c r="D5" s="189"/>
      <c r="E5" s="5" t="s">
        <v>3</v>
      </c>
      <c r="F5" s="193" t="s">
        <v>4</v>
      </c>
      <c r="G5" s="186"/>
      <c r="H5" s="186"/>
      <c r="I5" s="187"/>
      <c r="J5" s="190"/>
      <c r="K5" s="186"/>
      <c r="L5" s="186"/>
      <c r="M5" s="186"/>
      <c r="N5" s="186"/>
      <c r="O5" s="186"/>
      <c r="P5" s="186"/>
      <c r="Q5" s="186"/>
      <c r="R5" s="186"/>
      <c r="S5" s="191" t="s">
        <v>5</v>
      </c>
      <c r="T5" s="186"/>
      <c r="U5" s="186"/>
      <c r="V5" s="187"/>
      <c r="W5" s="192"/>
      <c r="X5" s="186"/>
      <c r="Y5" s="186"/>
      <c r="Z5" s="187"/>
      <c r="AA5" s="4"/>
      <c r="AB5" s="4"/>
      <c r="AC5" s="4"/>
    </row>
    <row r="6" spans="1:29" ht="25.5" customHeight="1" x14ac:dyDescent="0.25">
      <c r="A6" s="6"/>
      <c r="B6" s="7" t="s">
        <v>6</v>
      </c>
      <c r="C6" s="8"/>
      <c r="D6" s="194"/>
      <c r="E6" s="180"/>
      <c r="F6" s="180"/>
      <c r="G6" s="180"/>
      <c r="H6" s="180"/>
      <c r="I6" s="195"/>
      <c r="J6" s="196"/>
      <c r="K6" s="196"/>
      <c r="L6" s="196"/>
      <c r="M6" s="9"/>
      <c r="N6" s="197"/>
      <c r="O6" s="161"/>
      <c r="P6" s="161"/>
      <c r="Q6" s="161"/>
      <c r="R6" s="198"/>
      <c r="S6" s="175"/>
      <c r="T6" s="175"/>
      <c r="U6" s="175"/>
      <c r="V6" s="10"/>
      <c r="W6" s="199" t="s">
        <v>7</v>
      </c>
      <c r="X6" s="175"/>
      <c r="Y6" s="175"/>
      <c r="Z6" s="175"/>
      <c r="AA6" s="6"/>
      <c r="AB6" s="6"/>
      <c r="AC6" s="6"/>
    </row>
    <row r="7" spans="1:29" ht="10.5" customHeight="1" x14ac:dyDescent="0.2">
      <c r="A7" s="11"/>
      <c r="B7" s="12"/>
      <c r="C7" s="12"/>
      <c r="D7" s="13" t="s">
        <v>8</v>
      </c>
      <c r="E7" s="11"/>
      <c r="F7" s="14"/>
      <c r="G7" s="14"/>
      <c r="H7" s="14"/>
      <c r="I7" s="14" t="s">
        <v>9</v>
      </c>
      <c r="J7" s="11"/>
      <c r="K7" s="11"/>
      <c r="L7" s="11"/>
      <c r="M7" s="14" t="s">
        <v>10</v>
      </c>
      <c r="N7" s="11"/>
      <c r="O7" s="15"/>
      <c r="P7" s="15"/>
      <c r="Q7" s="11"/>
      <c r="R7" s="15"/>
      <c r="S7" s="15"/>
      <c r="T7" s="15"/>
      <c r="U7" s="15"/>
      <c r="V7" s="15"/>
      <c r="W7" s="200"/>
      <c r="X7" s="161"/>
      <c r="Y7" s="161"/>
      <c r="Z7" s="11"/>
      <c r="AA7" s="11"/>
      <c r="AB7" s="11"/>
      <c r="AC7" s="11"/>
    </row>
    <row r="8" spans="1:29" ht="19.5" customHeight="1" x14ac:dyDescent="0.25">
      <c r="A8" s="6"/>
      <c r="B8" s="7"/>
      <c r="C8" s="16"/>
      <c r="D8" s="16"/>
      <c r="E8" s="205"/>
      <c r="F8" s="161"/>
      <c r="G8" s="161"/>
      <c r="H8" s="161"/>
      <c r="I8" s="161"/>
      <c r="J8" s="161"/>
      <c r="K8" s="161"/>
      <c r="L8" s="161"/>
      <c r="M8" s="161"/>
      <c r="N8" s="6"/>
      <c r="O8" s="8"/>
      <c r="P8" s="8"/>
      <c r="Q8" s="8"/>
      <c r="R8" s="206"/>
      <c r="S8" s="161"/>
      <c r="T8" s="161"/>
      <c r="U8" s="161"/>
      <c r="V8" s="207"/>
      <c r="W8" s="161"/>
      <c r="X8" s="19"/>
      <c r="Y8" s="8"/>
      <c r="Z8" s="20"/>
      <c r="AA8" s="6"/>
      <c r="AB8" s="6"/>
      <c r="AC8" s="6"/>
    </row>
    <row r="9" spans="1:29" ht="8.25" customHeight="1" x14ac:dyDescent="0.25">
      <c r="A9" s="7"/>
      <c r="B9" s="18"/>
      <c r="C9" s="18"/>
      <c r="D9" s="18"/>
      <c r="E9" s="18"/>
      <c r="F9" s="17"/>
      <c r="G9" s="17"/>
      <c r="H9" s="17"/>
      <c r="I9" s="17"/>
      <c r="J9" s="17"/>
      <c r="K9" s="17"/>
      <c r="L9" s="21"/>
      <c r="M9" s="22"/>
      <c r="N9" s="22"/>
      <c r="O9" s="19"/>
      <c r="P9" s="19"/>
      <c r="Q9" s="19"/>
      <c r="R9" s="19"/>
      <c r="S9" s="19"/>
      <c r="T9" s="20"/>
      <c r="U9" s="20"/>
      <c r="V9" s="20"/>
      <c r="W9" s="20"/>
      <c r="X9" s="23"/>
      <c r="Y9" s="23"/>
      <c r="Z9" s="6"/>
      <c r="AA9" s="6"/>
      <c r="AB9" s="6"/>
      <c r="AC9" s="6"/>
    </row>
    <row r="10" spans="1:29" ht="15.75" customHeight="1" x14ac:dyDescent="0.25">
      <c r="A10" s="24"/>
      <c r="B10" s="25"/>
      <c r="C10" s="208" t="s">
        <v>11</v>
      </c>
      <c r="D10" s="209"/>
      <c r="E10" s="209"/>
      <c r="F10" s="209"/>
      <c r="G10" s="209"/>
      <c r="H10" s="209"/>
      <c r="I10" s="209"/>
      <c r="J10" s="209"/>
      <c r="K10" s="209"/>
      <c r="L10" s="209"/>
      <c r="M10" s="209"/>
      <c r="N10" s="209"/>
      <c r="O10" s="209"/>
      <c r="P10" s="209"/>
      <c r="Q10" s="209"/>
      <c r="R10" s="209"/>
      <c r="S10" s="209"/>
      <c r="T10" s="209"/>
      <c r="U10" s="209"/>
      <c r="V10" s="209"/>
      <c r="W10" s="209"/>
      <c r="X10" s="209"/>
      <c r="Y10" s="209"/>
      <c r="Z10" s="210"/>
      <c r="AA10" s="6"/>
      <c r="AB10" s="6"/>
      <c r="AC10" s="6"/>
    </row>
    <row r="11" spans="1:29" ht="47.25" customHeight="1" x14ac:dyDescent="0.2">
      <c r="A11" s="211" t="s">
        <v>12</v>
      </c>
      <c r="B11" s="209"/>
      <c r="C11" s="209"/>
      <c r="D11" s="209"/>
      <c r="E11" s="209"/>
      <c r="F11" s="209"/>
      <c r="G11" s="209"/>
      <c r="H11" s="209"/>
      <c r="I11" s="209"/>
      <c r="J11" s="209"/>
      <c r="K11" s="209"/>
      <c r="L11" s="209"/>
      <c r="M11" s="209"/>
      <c r="N11" s="209"/>
      <c r="O11" s="209"/>
      <c r="P11" s="209"/>
      <c r="Q11" s="209"/>
      <c r="R11" s="209"/>
      <c r="S11" s="209"/>
      <c r="T11" s="209"/>
      <c r="U11" s="209"/>
      <c r="V11" s="209"/>
      <c r="W11" s="209"/>
      <c r="X11" s="209"/>
      <c r="Y11" s="209"/>
      <c r="Z11" s="26"/>
      <c r="AA11" s="27"/>
      <c r="AB11" s="27"/>
      <c r="AC11" s="27"/>
    </row>
    <row r="12" spans="1:29" ht="52.5" customHeight="1" x14ac:dyDescent="0.25">
      <c r="A12" s="220" t="s">
        <v>13</v>
      </c>
      <c r="B12" s="161"/>
      <c r="C12" s="161"/>
      <c r="D12" s="161"/>
      <c r="E12" s="162"/>
      <c r="F12" s="212" t="s">
        <v>14</v>
      </c>
      <c r="G12" s="202"/>
      <c r="H12" s="202"/>
      <c r="I12" s="202"/>
      <c r="J12" s="204"/>
      <c r="K12" s="201" t="s">
        <v>15</v>
      </c>
      <c r="L12" s="202"/>
      <c r="M12" s="202"/>
      <c r="N12" s="202"/>
      <c r="O12" s="202"/>
      <c r="P12" s="202"/>
      <c r="Q12" s="202"/>
      <c r="R12" s="202"/>
      <c r="S12" s="203" t="s">
        <v>16</v>
      </c>
      <c r="T12" s="202"/>
      <c r="U12" s="204"/>
      <c r="V12" s="213" t="s">
        <v>17</v>
      </c>
      <c r="W12" s="202"/>
      <c r="X12" s="202"/>
      <c r="Y12" s="202"/>
      <c r="Z12" s="204"/>
      <c r="AA12" s="28"/>
      <c r="AB12" s="28"/>
      <c r="AC12" s="28"/>
    </row>
    <row r="13" spans="1:29" ht="29.25" customHeight="1" x14ac:dyDescent="0.25">
      <c r="A13" s="221"/>
      <c r="B13" s="222"/>
      <c r="C13" s="222"/>
      <c r="D13" s="222"/>
      <c r="E13" s="223"/>
      <c r="F13" s="224" t="s">
        <v>18</v>
      </c>
      <c r="G13" s="225"/>
      <c r="H13" s="226" t="s">
        <v>19</v>
      </c>
      <c r="I13" s="222"/>
      <c r="J13" s="30" t="s">
        <v>20</v>
      </c>
      <c r="K13" s="227" t="s">
        <v>21</v>
      </c>
      <c r="L13" s="225"/>
      <c r="M13" s="228" t="s">
        <v>22</v>
      </c>
      <c r="N13" s="225"/>
      <c r="O13" s="32" t="s">
        <v>23</v>
      </c>
      <c r="P13" s="226" t="s">
        <v>24</v>
      </c>
      <c r="Q13" s="225"/>
      <c r="R13" s="29" t="s">
        <v>25</v>
      </c>
      <c r="S13" s="33" t="s">
        <v>26</v>
      </c>
      <c r="T13" s="34" t="s">
        <v>27</v>
      </c>
      <c r="U13" s="35" t="s">
        <v>28</v>
      </c>
      <c r="V13" s="31" t="s">
        <v>29</v>
      </c>
      <c r="W13" s="36" t="s">
        <v>22</v>
      </c>
      <c r="X13" s="37" t="s">
        <v>23</v>
      </c>
      <c r="Y13" s="29" t="s">
        <v>24</v>
      </c>
      <c r="Z13" s="38" t="s">
        <v>25</v>
      </c>
      <c r="AA13" s="7"/>
      <c r="AB13" s="39"/>
      <c r="AC13" s="39"/>
    </row>
    <row r="14" spans="1:29" ht="21" customHeight="1" x14ac:dyDescent="0.25">
      <c r="A14" s="229" t="s">
        <v>30</v>
      </c>
      <c r="B14" s="202"/>
      <c r="C14" s="202"/>
      <c r="D14" s="202"/>
      <c r="E14" s="204"/>
      <c r="F14" s="156"/>
      <c r="G14" s="157"/>
      <c r="H14" s="158"/>
      <c r="I14" s="159"/>
      <c r="J14" s="40">
        <f t="shared" ref="J14:J16" si="0">IF(ISBLANK(SUM(F14+H14)),"",(SUM(F14+H14)/23))</f>
        <v>0</v>
      </c>
      <c r="K14" s="214"/>
      <c r="L14" s="157"/>
      <c r="M14" s="215"/>
      <c r="N14" s="157"/>
      <c r="O14" s="43"/>
      <c r="P14" s="215"/>
      <c r="Q14" s="157"/>
      <c r="R14" s="42"/>
      <c r="S14" s="44"/>
      <c r="T14" s="45"/>
      <c r="U14" s="46"/>
      <c r="V14" s="41"/>
      <c r="W14" s="47"/>
      <c r="X14" s="48"/>
      <c r="Y14" s="42"/>
      <c r="Z14" s="49"/>
      <c r="AA14" s="6"/>
      <c r="AB14" s="6"/>
      <c r="AC14" s="6"/>
    </row>
    <row r="15" spans="1:29" ht="21" customHeight="1" x14ac:dyDescent="0.25">
      <c r="A15" s="160" t="s">
        <v>31</v>
      </c>
      <c r="B15" s="161"/>
      <c r="C15" s="161"/>
      <c r="D15" s="161"/>
      <c r="E15" s="162"/>
      <c r="F15" s="163"/>
      <c r="G15" s="164"/>
      <c r="H15" s="165"/>
      <c r="I15" s="166"/>
      <c r="J15" s="50">
        <f t="shared" si="0"/>
        <v>0</v>
      </c>
      <c r="K15" s="216"/>
      <c r="L15" s="164"/>
      <c r="M15" s="217"/>
      <c r="N15" s="164"/>
      <c r="O15" s="53"/>
      <c r="P15" s="217"/>
      <c r="Q15" s="164"/>
      <c r="R15" s="52" t="s">
        <v>3</v>
      </c>
      <c r="S15" s="54"/>
      <c r="T15" s="55"/>
      <c r="U15" s="55"/>
      <c r="V15" s="51"/>
      <c r="W15" s="56"/>
      <c r="X15" s="57"/>
      <c r="Y15" s="52"/>
      <c r="Z15" s="58"/>
      <c r="AA15" s="6"/>
      <c r="AB15" s="6"/>
      <c r="AC15" s="6"/>
    </row>
    <row r="16" spans="1:29" ht="21" customHeight="1" x14ac:dyDescent="0.25">
      <c r="A16" s="171" t="s">
        <v>32</v>
      </c>
      <c r="B16" s="172"/>
      <c r="C16" s="172"/>
      <c r="D16" s="172"/>
      <c r="E16" s="173"/>
      <c r="F16" s="167"/>
      <c r="G16" s="168"/>
      <c r="H16" s="169"/>
      <c r="I16" s="170"/>
      <c r="J16" s="59">
        <f t="shared" si="0"/>
        <v>0</v>
      </c>
      <c r="K16" s="218"/>
      <c r="L16" s="168"/>
      <c r="M16" s="219"/>
      <c r="N16" s="168"/>
      <c r="O16" s="62"/>
      <c r="P16" s="219"/>
      <c r="Q16" s="168"/>
      <c r="R16" s="61" t="s">
        <v>3</v>
      </c>
      <c r="S16" s="63"/>
      <c r="T16" s="64"/>
      <c r="U16" s="65"/>
      <c r="V16" s="60"/>
      <c r="W16" s="66"/>
      <c r="X16" s="67"/>
      <c r="Y16" s="61"/>
      <c r="Z16" s="68"/>
      <c r="AA16" s="6"/>
      <c r="AB16" s="6"/>
      <c r="AC16" s="6"/>
    </row>
    <row r="17" spans="1:29" ht="21" customHeight="1" x14ac:dyDescent="0.25">
      <c r="A17" s="174" t="s">
        <v>33</v>
      </c>
      <c r="B17" s="175"/>
      <c r="C17" s="175"/>
      <c r="D17" s="175"/>
      <c r="E17" s="176"/>
      <c r="F17" s="177"/>
      <c r="G17" s="178"/>
      <c r="H17" s="179"/>
      <c r="I17" s="180"/>
      <c r="J17" s="69">
        <f t="shared" ref="J17:J19" si="1">IF(ISBLANK(SUM(F17+H17)),"",(SUM(F17+H17)/20))</f>
        <v>0</v>
      </c>
      <c r="K17" s="181"/>
      <c r="L17" s="178"/>
      <c r="M17" s="182"/>
      <c r="N17" s="178"/>
      <c r="O17" s="72"/>
      <c r="P17" s="182"/>
      <c r="Q17" s="178"/>
      <c r="R17" s="71" t="s">
        <v>3</v>
      </c>
      <c r="S17" s="73"/>
      <c r="T17" s="74"/>
      <c r="U17" s="75"/>
      <c r="V17" s="70"/>
      <c r="W17" s="76"/>
      <c r="X17" s="77"/>
      <c r="Y17" s="71"/>
      <c r="Z17" s="78"/>
      <c r="AA17" s="6"/>
      <c r="AB17" s="6"/>
      <c r="AC17" s="6"/>
    </row>
    <row r="18" spans="1:29" ht="21" customHeight="1" x14ac:dyDescent="0.25">
      <c r="A18" s="160" t="s">
        <v>34</v>
      </c>
      <c r="B18" s="161"/>
      <c r="C18" s="161"/>
      <c r="D18" s="161"/>
      <c r="E18" s="162"/>
      <c r="F18" s="244"/>
      <c r="G18" s="164"/>
      <c r="H18" s="165"/>
      <c r="I18" s="245"/>
      <c r="J18" s="50">
        <f t="shared" si="1"/>
        <v>0</v>
      </c>
      <c r="K18" s="216"/>
      <c r="L18" s="164"/>
      <c r="M18" s="217"/>
      <c r="N18" s="164"/>
      <c r="O18" s="53"/>
      <c r="P18" s="217"/>
      <c r="Q18" s="164"/>
      <c r="R18" s="52" t="s">
        <v>3</v>
      </c>
      <c r="S18" s="54"/>
      <c r="T18" s="55"/>
      <c r="U18" s="55"/>
      <c r="V18" s="51"/>
      <c r="W18" s="56"/>
      <c r="X18" s="57"/>
      <c r="Y18" s="52"/>
      <c r="Z18" s="58"/>
      <c r="AA18" s="6"/>
      <c r="AB18" s="6"/>
      <c r="AC18" s="6"/>
    </row>
    <row r="19" spans="1:29" ht="21" customHeight="1" x14ac:dyDescent="0.25">
      <c r="A19" s="171" t="s">
        <v>35</v>
      </c>
      <c r="B19" s="172"/>
      <c r="C19" s="172"/>
      <c r="D19" s="172"/>
      <c r="E19" s="173"/>
      <c r="F19" s="230"/>
      <c r="G19" s="168"/>
      <c r="H19" s="169"/>
      <c r="I19" s="170"/>
      <c r="J19" s="59">
        <f t="shared" si="1"/>
        <v>0</v>
      </c>
      <c r="K19" s="218"/>
      <c r="L19" s="168"/>
      <c r="M19" s="219"/>
      <c r="N19" s="168"/>
      <c r="O19" s="62"/>
      <c r="P19" s="219"/>
      <c r="Q19" s="168"/>
      <c r="R19" s="61" t="s">
        <v>3</v>
      </c>
      <c r="S19" s="63"/>
      <c r="T19" s="64"/>
      <c r="U19" s="65"/>
      <c r="V19" s="60"/>
      <c r="W19" s="66"/>
      <c r="X19" s="79"/>
      <c r="Y19" s="61"/>
      <c r="Z19" s="68"/>
      <c r="AA19" s="6"/>
      <c r="AB19" s="6"/>
      <c r="AC19" s="6"/>
    </row>
    <row r="20" spans="1:29" ht="21" customHeight="1" x14ac:dyDescent="0.25">
      <c r="A20" s="174" t="s">
        <v>36</v>
      </c>
      <c r="B20" s="175"/>
      <c r="C20" s="175"/>
      <c r="D20" s="175"/>
      <c r="E20" s="176"/>
      <c r="F20" s="177"/>
      <c r="G20" s="178"/>
      <c r="H20" s="179"/>
      <c r="I20" s="180"/>
      <c r="J20" s="69">
        <f t="shared" ref="J20:J22" si="2">IF(ISBLANK(SUM(F20+H20)),"",(SUM(F20+H20)/23))</f>
        <v>0</v>
      </c>
      <c r="K20" s="181"/>
      <c r="L20" s="178"/>
      <c r="M20" s="182"/>
      <c r="N20" s="178"/>
      <c r="O20" s="72"/>
      <c r="P20" s="182"/>
      <c r="Q20" s="178"/>
      <c r="R20" s="80" t="s">
        <v>3</v>
      </c>
      <c r="S20" s="73"/>
      <c r="T20" s="74"/>
      <c r="U20" s="75"/>
      <c r="V20" s="70"/>
      <c r="W20" s="76"/>
      <c r="X20" s="77"/>
      <c r="Y20" s="71"/>
      <c r="Z20" s="78"/>
      <c r="AA20" s="6"/>
      <c r="AB20" s="6"/>
      <c r="AC20" s="6"/>
    </row>
    <row r="21" spans="1:29" ht="21" customHeight="1" x14ac:dyDescent="0.25">
      <c r="A21" s="160" t="s">
        <v>37</v>
      </c>
      <c r="B21" s="161"/>
      <c r="C21" s="161"/>
      <c r="D21" s="161"/>
      <c r="E21" s="162"/>
      <c r="F21" s="244"/>
      <c r="G21" s="164"/>
      <c r="H21" s="165"/>
      <c r="I21" s="245"/>
      <c r="J21" s="69">
        <f t="shared" si="2"/>
        <v>0</v>
      </c>
      <c r="K21" s="216"/>
      <c r="L21" s="164"/>
      <c r="M21" s="217"/>
      <c r="N21" s="164"/>
      <c r="O21" s="53"/>
      <c r="P21" s="217"/>
      <c r="Q21" s="164"/>
      <c r="R21" s="52" t="s">
        <v>3</v>
      </c>
      <c r="S21" s="54"/>
      <c r="T21" s="55"/>
      <c r="U21" s="55"/>
      <c r="V21" s="51"/>
      <c r="W21" s="56"/>
      <c r="X21" s="57"/>
      <c r="Y21" s="52"/>
      <c r="Z21" s="58"/>
      <c r="AA21" s="6"/>
      <c r="AB21" s="6"/>
      <c r="AC21" s="6"/>
    </row>
    <row r="22" spans="1:29" ht="21" customHeight="1" x14ac:dyDescent="0.25">
      <c r="A22" s="171" t="s">
        <v>35</v>
      </c>
      <c r="B22" s="172"/>
      <c r="C22" s="172"/>
      <c r="D22" s="172"/>
      <c r="E22" s="173"/>
      <c r="F22" s="244"/>
      <c r="G22" s="164"/>
      <c r="H22" s="169"/>
      <c r="I22" s="170"/>
      <c r="J22" s="59">
        <f t="shared" si="2"/>
        <v>0</v>
      </c>
      <c r="K22" s="218"/>
      <c r="L22" s="168"/>
      <c r="M22" s="219"/>
      <c r="N22" s="168"/>
      <c r="O22" s="62"/>
      <c r="P22" s="219"/>
      <c r="Q22" s="168"/>
      <c r="R22" s="61" t="s">
        <v>3</v>
      </c>
      <c r="S22" s="63"/>
      <c r="T22" s="64"/>
      <c r="U22" s="81"/>
      <c r="V22" s="60"/>
      <c r="W22" s="66"/>
      <c r="X22" s="79"/>
      <c r="Y22" s="61"/>
      <c r="Z22" s="68"/>
      <c r="AA22" s="6"/>
      <c r="AB22" s="6"/>
      <c r="AC22" s="6"/>
    </row>
    <row r="23" spans="1:29" ht="21" customHeight="1" x14ac:dyDescent="0.25">
      <c r="A23" s="174" t="s">
        <v>38</v>
      </c>
      <c r="B23" s="175"/>
      <c r="C23" s="175"/>
      <c r="D23" s="175"/>
      <c r="E23" s="176"/>
      <c r="F23" s="177"/>
      <c r="G23" s="178"/>
      <c r="H23" s="179"/>
      <c r="I23" s="180"/>
      <c r="J23" s="69">
        <f t="shared" ref="J23:J25" si="3">IF(ISBLANK(SUM(F23+H23)),"",(SUM(F23+H23)/22))</f>
        <v>0</v>
      </c>
      <c r="K23" s="181"/>
      <c r="L23" s="178"/>
      <c r="M23" s="182"/>
      <c r="N23" s="178"/>
      <c r="O23" s="72"/>
      <c r="P23" s="182"/>
      <c r="Q23" s="178"/>
      <c r="R23" s="80" t="s">
        <v>3</v>
      </c>
      <c r="S23" s="73"/>
      <c r="T23" s="74"/>
      <c r="U23" s="74"/>
      <c r="V23" s="70"/>
      <c r="W23" s="76"/>
      <c r="X23" s="77"/>
      <c r="Y23" s="71"/>
      <c r="Z23" s="78"/>
      <c r="AA23" s="6"/>
      <c r="AB23" s="6"/>
      <c r="AC23" s="6"/>
    </row>
    <row r="24" spans="1:29" ht="21" customHeight="1" x14ac:dyDescent="0.25">
      <c r="A24" s="160" t="s">
        <v>39</v>
      </c>
      <c r="B24" s="161"/>
      <c r="C24" s="161"/>
      <c r="D24" s="161"/>
      <c r="E24" s="162"/>
      <c r="F24" s="163"/>
      <c r="G24" s="164"/>
      <c r="H24" s="165"/>
      <c r="I24" s="245"/>
      <c r="J24" s="50">
        <f t="shared" si="3"/>
        <v>0</v>
      </c>
      <c r="K24" s="216"/>
      <c r="L24" s="164"/>
      <c r="M24" s="217"/>
      <c r="N24" s="164"/>
      <c r="O24" s="53"/>
      <c r="P24" s="217"/>
      <c r="Q24" s="164"/>
      <c r="R24" s="52" t="s">
        <v>3</v>
      </c>
      <c r="S24" s="54"/>
      <c r="T24" s="55"/>
      <c r="U24" s="55"/>
      <c r="V24" s="51"/>
      <c r="W24" s="56"/>
      <c r="X24" s="48"/>
      <c r="Y24" s="52"/>
      <c r="Z24" s="58"/>
      <c r="AA24" s="246"/>
      <c r="AB24" s="161"/>
      <c r="AC24" s="161"/>
    </row>
    <row r="25" spans="1:29" ht="21" customHeight="1" x14ac:dyDescent="0.25">
      <c r="A25" s="247" t="s">
        <v>40</v>
      </c>
      <c r="B25" s="248"/>
      <c r="C25" s="248"/>
      <c r="D25" s="248"/>
      <c r="E25" s="249"/>
      <c r="F25" s="231"/>
      <c r="G25" s="232"/>
      <c r="H25" s="236"/>
      <c r="I25" s="237"/>
      <c r="J25" s="82">
        <f t="shared" si="3"/>
        <v>0</v>
      </c>
      <c r="K25" s="238"/>
      <c r="L25" s="232"/>
      <c r="M25" s="239"/>
      <c r="N25" s="232"/>
      <c r="O25" s="85"/>
      <c r="P25" s="239"/>
      <c r="Q25" s="232"/>
      <c r="R25" s="84" t="s">
        <v>3</v>
      </c>
      <c r="S25" s="86"/>
      <c r="T25" s="87"/>
      <c r="U25" s="55"/>
      <c r="V25" s="83"/>
      <c r="W25" s="88"/>
      <c r="X25" s="89"/>
      <c r="Y25" s="84"/>
      <c r="Z25" s="90"/>
      <c r="AA25" s="6"/>
      <c r="AB25" s="6"/>
      <c r="AC25" s="6"/>
    </row>
    <row r="26" spans="1:29" ht="20.25" customHeight="1" x14ac:dyDescent="0.25">
      <c r="A26" s="250"/>
      <c r="B26" s="209"/>
      <c r="C26" s="209"/>
      <c r="D26" s="209"/>
      <c r="E26" s="210"/>
      <c r="F26" s="233" t="s">
        <v>41</v>
      </c>
      <c r="G26" s="202"/>
      <c r="H26" s="202"/>
      <c r="I26" s="204"/>
      <c r="J26" s="234">
        <f>SUM(J14:J25)</f>
        <v>0</v>
      </c>
      <c r="K26" s="240" t="s">
        <v>42</v>
      </c>
      <c r="L26" s="202"/>
      <c r="M26" s="202"/>
      <c r="N26" s="202"/>
      <c r="O26" s="202"/>
      <c r="P26" s="202"/>
      <c r="Q26" s="202"/>
      <c r="R26" s="202"/>
      <c r="S26" s="202"/>
      <c r="T26" s="202"/>
      <c r="U26" s="202"/>
      <c r="V26" s="202"/>
      <c r="W26" s="202"/>
      <c r="X26" s="202"/>
      <c r="Y26" s="202"/>
      <c r="Z26" s="204"/>
      <c r="AA26" s="6"/>
      <c r="AB26" s="6"/>
      <c r="AC26" s="6"/>
    </row>
    <row r="27" spans="1:29" ht="20.25" customHeight="1" x14ac:dyDescent="0.25">
      <c r="A27" s="251"/>
      <c r="B27" s="209"/>
      <c r="C27" s="209"/>
      <c r="D27" s="209"/>
      <c r="E27" s="210"/>
      <c r="F27" s="221"/>
      <c r="G27" s="222"/>
      <c r="H27" s="222"/>
      <c r="I27" s="223"/>
      <c r="J27" s="235"/>
      <c r="K27" s="221"/>
      <c r="L27" s="222"/>
      <c r="M27" s="222"/>
      <c r="N27" s="222"/>
      <c r="O27" s="222"/>
      <c r="P27" s="222"/>
      <c r="Q27" s="222"/>
      <c r="R27" s="222"/>
      <c r="S27" s="222"/>
      <c r="T27" s="222"/>
      <c r="U27" s="222"/>
      <c r="V27" s="222"/>
      <c r="W27" s="222"/>
      <c r="X27" s="222"/>
      <c r="Y27" s="222"/>
      <c r="Z27" s="223"/>
      <c r="AA27" s="6"/>
      <c r="AB27" s="6"/>
      <c r="AC27" s="6"/>
    </row>
    <row r="28" spans="1:29" ht="10.5" customHeight="1" x14ac:dyDescent="0.25">
      <c r="A28" s="91"/>
      <c r="B28" s="6"/>
      <c r="C28" s="92"/>
      <c r="D28" s="93"/>
      <c r="E28" s="93"/>
      <c r="F28" s="93"/>
      <c r="G28" s="93"/>
      <c r="H28" s="93"/>
      <c r="I28" s="93"/>
      <c r="J28" s="93"/>
      <c r="K28" s="93"/>
      <c r="L28" s="93"/>
      <c r="M28" s="93"/>
      <c r="N28" s="93"/>
      <c r="O28" s="93"/>
      <c r="P28" s="93"/>
      <c r="Q28" s="93"/>
      <c r="R28" s="93"/>
      <c r="S28" s="93"/>
      <c r="T28" s="93"/>
      <c r="U28" s="93"/>
      <c r="V28" s="93"/>
      <c r="W28" s="93"/>
      <c r="X28" s="93"/>
      <c r="Y28" s="93"/>
      <c r="Z28" s="92"/>
      <c r="AA28" s="94"/>
      <c r="AB28" s="94"/>
      <c r="AC28" s="94"/>
    </row>
    <row r="29" spans="1:29" ht="33" customHeight="1" x14ac:dyDescent="0.25">
      <c r="A29" s="95" t="s">
        <v>43</v>
      </c>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row>
    <row r="30" spans="1:29" ht="19.5" customHeight="1" x14ac:dyDescent="0.25">
      <c r="A30" s="96"/>
      <c r="B30" s="241" t="s">
        <v>44</v>
      </c>
      <c r="C30" s="242"/>
      <c r="D30" s="242"/>
      <c r="E30" s="242"/>
      <c r="F30" s="242"/>
      <c r="G30" s="242"/>
      <c r="H30" s="242"/>
      <c r="I30" s="242"/>
      <c r="J30" s="242"/>
      <c r="K30" s="242"/>
      <c r="L30" s="242"/>
      <c r="M30" s="242"/>
      <c r="N30" s="242"/>
      <c r="O30" s="242"/>
      <c r="P30" s="242"/>
      <c r="Q30" s="242"/>
      <c r="R30" s="242"/>
      <c r="S30" s="242"/>
      <c r="T30" s="242"/>
      <c r="U30" s="242"/>
      <c r="V30" s="242"/>
      <c r="W30" s="242"/>
      <c r="X30" s="242"/>
      <c r="Y30" s="242"/>
      <c r="Z30" s="243"/>
      <c r="AA30" s="6"/>
      <c r="AB30" s="6"/>
      <c r="AC30" s="6"/>
    </row>
    <row r="31" spans="1:29" ht="27.75" customHeight="1" x14ac:dyDescent="0.25">
      <c r="A31" s="97"/>
      <c r="B31" s="7" t="s">
        <v>45</v>
      </c>
      <c r="C31" s="7"/>
      <c r="D31" s="7"/>
      <c r="E31" s="195" t="s">
        <v>3</v>
      </c>
      <c r="F31" s="196"/>
      <c r="G31" s="196"/>
      <c r="H31" s="196"/>
      <c r="I31" s="196"/>
      <c r="J31" s="196"/>
      <c r="K31" s="196"/>
      <c r="L31" s="196"/>
      <c r="M31" s="196"/>
      <c r="N31" s="6"/>
      <c r="O31" s="8"/>
      <c r="P31" s="8"/>
      <c r="Q31" s="8" t="s">
        <v>46</v>
      </c>
      <c r="R31" s="252"/>
      <c r="S31" s="196"/>
      <c r="T31" s="196"/>
      <c r="U31" s="196"/>
      <c r="V31" s="207" t="s">
        <v>47</v>
      </c>
      <c r="W31" s="161"/>
      <c r="X31" s="98"/>
      <c r="Y31" s="8" t="s">
        <v>48</v>
      </c>
      <c r="Z31" s="99"/>
      <c r="AA31" s="6"/>
      <c r="AB31" s="6"/>
      <c r="AC31" s="6"/>
    </row>
    <row r="32" spans="1:29" ht="15.75" customHeight="1" x14ac:dyDescent="0.25">
      <c r="A32" s="100"/>
      <c r="B32" s="101" t="s">
        <v>49</v>
      </c>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3"/>
      <c r="AA32" s="6"/>
      <c r="AB32" s="6"/>
      <c r="AC32" s="6"/>
    </row>
    <row r="33" spans="1:29" ht="15.75" customHeight="1" x14ac:dyDescent="0.25">
      <c r="A33" s="6"/>
      <c r="B33" s="104" t="s">
        <v>50</v>
      </c>
      <c r="C33" s="6"/>
      <c r="D33" s="6"/>
      <c r="E33" s="6"/>
      <c r="F33" s="6"/>
      <c r="G33" s="6"/>
      <c r="H33" s="6"/>
      <c r="I33" s="6"/>
      <c r="J33" s="6"/>
      <c r="K33" s="6"/>
      <c r="L33" s="6"/>
      <c r="M33" s="6"/>
      <c r="N33" s="6"/>
      <c r="O33" s="6"/>
      <c r="P33" s="6"/>
      <c r="Q33" s="6"/>
      <c r="R33" s="6"/>
      <c r="S33" s="6"/>
      <c r="T33" s="6"/>
      <c r="U33" s="6"/>
      <c r="V33" s="6"/>
      <c r="W33" s="6"/>
      <c r="X33" s="6"/>
      <c r="Y33" s="6"/>
      <c r="Z33" s="6"/>
      <c r="AA33" s="6"/>
      <c r="AB33" s="6"/>
      <c r="AC33" s="6"/>
    </row>
    <row r="34" spans="1:29" ht="15.75" customHeight="1" x14ac:dyDescent="0.2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row>
    <row r="35" spans="1:29" ht="15.75" customHeight="1" x14ac:dyDescent="0.2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row>
    <row r="36" spans="1:29" ht="15.75" customHeight="1" x14ac:dyDescent="0.2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row>
    <row r="37" spans="1:29" ht="15.75" customHeight="1" x14ac:dyDescent="0.2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row>
    <row r="38" spans="1:29" ht="15.75" customHeight="1" x14ac:dyDescent="0.2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row>
    <row r="39" spans="1:29" ht="15.75" customHeight="1" x14ac:dyDescent="0.2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row>
    <row r="40" spans="1:29" ht="15.75" customHeight="1" x14ac:dyDescent="0.2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row>
    <row r="41" spans="1:29" ht="15.75" customHeight="1" x14ac:dyDescent="0.2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row>
    <row r="42" spans="1:29" ht="15.75" customHeight="1" x14ac:dyDescent="0.2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row>
    <row r="43" spans="1:29" ht="15.75" customHeight="1" x14ac:dyDescent="0.2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row>
    <row r="44" spans="1:29" ht="15.75" customHeight="1" x14ac:dyDescent="0.2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row>
    <row r="45" spans="1:29" ht="15.75" customHeight="1" x14ac:dyDescent="0.2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row>
    <row r="46" spans="1:29" ht="15.75" customHeight="1" x14ac:dyDescent="0.2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row>
    <row r="47" spans="1:29" ht="15.75" customHeight="1" x14ac:dyDescent="0.2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row>
    <row r="48" spans="1:29" ht="15.75" customHeight="1" x14ac:dyDescent="0.2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row>
    <row r="49" spans="1:29" ht="15.75" customHeight="1" x14ac:dyDescent="0.2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row>
    <row r="50" spans="1:29" ht="15.75" customHeight="1" x14ac:dyDescent="0.2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row>
    <row r="51" spans="1:29" ht="15.75" customHeight="1" x14ac:dyDescent="0.2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row>
    <row r="52" spans="1:29" ht="15.75" customHeight="1" x14ac:dyDescent="0.2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row>
    <row r="53" spans="1:29" ht="15.75" customHeight="1" x14ac:dyDescent="0.2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row>
    <row r="54" spans="1:29" ht="15.75" customHeight="1" x14ac:dyDescent="0.2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row>
    <row r="55" spans="1:29" ht="15.75" customHeight="1" x14ac:dyDescent="0.2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row>
    <row r="56" spans="1:29" ht="15.75" customHeight="1" x14ac:dyDescent="0.2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row>
    <row r="57" spans="1:29" ht="15.75" customHeight="1" x14ac:dyDescent="0.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row>
    <row r="58" spans="1:29" ht="15.75" customHeight="1" x14ac:dyDescent="0.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row>
    <row r="59" spans="1:29" ht="15.75" customHeight="1" x14ac:dyDescent="0.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row>
    <row r="60" spans="1:29" ht="15.75" customHeight="1" x14ac:dyDescent="0.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row>
    <row r="61" spans="1:29" ht="15.75" customHeight="1" x14ac:dyDescent="0.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row>
    <row r="62" spans="1:29" ht="15.75" customHeight="1" x14ac:dyDescent="0.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row>
    <row r="63" spans="1:29" ht="15.75" customHeight="1" x14ac:dyDescent="0.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row>
    <row r="64" spans="1:29" ht="15.75" customHeight="1" x14ac:dyDescent="0.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row>
    <row r="65" spans="1:29" ht="15.75" customHeight="1" x14ac:dyDescent="0.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row>
    <row r="66" spans="1:29" ht="15.75" customHeight="1" x14ac:dyDescent="0.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row>
    <row r="67" spans="1:29" ht="15.75" customHeight="1" x14ac:dyDescent="0.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row>
    <row r="68" spans="1:29" ht="15.75" customHeight="1" x14ac:dyDescent="0.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row>
    <row r="69" spans="1:29" ht="15.75" customHeight="1" x14ac:dyDescent="0.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row>
    <row r="70" spans="1:29" ht="15.75" customHeight="1" x14ac:dyDescent="0.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row>
    <row r="71" spans="1:29" ht="15.75" customHeight="1" x14ac:dyDescent="0.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row>
    <row r="72" spans="1:29" ht="15.75" customHeight="1" x14ac:dyDescent="0.2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row>
    <row r="73" spans="1:29" ht="15.75" customHeight="1" x14ac:dyDescent="0.2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row>
    <row r="74" spans="1:29" ht="15.75" customHeight="1" x14ac:dyDescent="0.2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row>
    <row r="75" spans="1:29" ht="15.75" customHeight="1" x14ac:dyDescent="0.2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row>
    <row r="76" spans="1:29" ht="15.75" customHeight="1" x14ac:dyDescent="0.2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row>
    <row r="77" spans="1:29" ht="15.75" customHeight="1" x14ac:dyDescent="0.2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row>
    <row r="78" spans="1:29" ht="15.75" customHeight="1" x14ac:dyDescent="0.2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row>
    <row r="79" spans="1:29" ht="15.75" customHeight="1" x14ac:dyDescent="0.2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row>
    <row r="80" spans="1:29" ht="15.75" customHeight="1" x14ac:dyDescent="0.2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row>
    <row r="81" spans="1:29" ht="15.75" customHeight="1" x14ac:dyDescent="0.2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row>
    <row r="82" spans="1:29" ht="15.75" customHeight="1" x14ac:dyDescent="0.2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row>
    <row r="83" spans="1:29" ht="15.75" customHeight="1" x14ac:dyDescent="0.2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row>
    <row r="84" spans="1:29" ht="15.75" customHeight="1" x14ac:dyDescent="0.2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row>
    <row r="85" spans="1:29" ht="15.75" customHeigh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row>
    <row r="86" spans="1:29" ht="15.75" customHeight="1" x14ac:dyDescent="0.2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row>
    <row r="87" spans="1:29" ht="15.75" customHeight="1" x14ac:dyDescent="0.2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row>
    <row r="88" spans="1:29" ht="15.75" customHeight="1" x14ac:dyDescent="0.2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row>
    <row r="89" spans="1:29" ht="15.75" customHeight="1" x14ac:dyDescent="0.2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row>
    <row r="90" spans="1:29" ht="15.75" customHeight="1" x14ac:dyDescent="0.2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row>
    <row r="91" spans="1:29" ht="15.75" customHeight="1" x14ac:dyDescent="0.2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row>
    <row r="92" spans="1:29" ht="15.75" customHeight="1" x14ac:dyDescent="0.2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row>
    <row r="93" spans="1:29" ht="15.75" customHeight="1" x14ac:dyDescent="0.2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row>
    <row r="94" spans="1:29" ht="15.75" customHeight="1" x14ac:dyDescent="0.2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row>
    <row r="95" spans="1:29" ht="15.75" customHeight="1" x14ac:dyDescent="0.2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row>
    <row r="96" spans="1:29" ht="15.75" customHeight="1" x14ac:dyDescent="0.2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row>
    <row r="97" spans="1:29" ht="15.75" customHeight="1" x14ac:dyDescent="0.2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row>
    <row r="98" spans="1:29" ht="15.75" customHeight="1" x14ac:dyDescent="0.2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row>
    <row r="99" spans="1:29" ht="15.75" customHeight="1" x14ac:dyDescent="0.2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row>
    <row r="100" spans="1:29" ht="15.75" customHeight="1" x14ac:dyDescent="0.2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row>
    <row r="101" spans="1:29" ht="15.75" customHeight="1" x14ac:dyDescent="0.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row>
    <row r="102" spans="1:29" ht="15.75" customHeight="1" x14ac:dyDescent="0.2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row>
    <row r="103" spans="1:29" ht="15.75" customHeight="1" x14ac:dyDescent="0.2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row>
    <row r="104" spans="1:29" ht="15.75" customHeight="1" x14ac:dyDescent="0.2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row>
    <row r="105" spans="1:29" ht="15.75" customHeight="1" x14ac:dyDescent="0.2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row>
    <row r="106" spans="1:29" ht="15.75" customHeight="1" x14ac:dyDescent="0.2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row>
    <row r="107" spans="1:29" ht="15.75" customHeight="1" x14ac:dyDescent="0.2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row>
    <row r="108" spans="1:29" ht="15.75" customHeight="1" x14ac:dyDescent="0.2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row>
    <row r="109" spans="1:29" ht="15.75" customHeight="1" x14ac:dyDescent="0.2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row>
    <row r="110" spans="1:29" ht="15.75" customHeight="1" x14ac:dyDescent="0.2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row>
    <row r="111" spans="1:29" ht="15.75" customHeight="1" x14ac:dyDescent="0.2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row>
    <row r="112" spans="1:29" ht="15.75" customHeight="1" x14ac:dyDescent="0.2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row>
    <row r="113" spans="1:29" ht="15.75" customHeight="1" x14ac:dyDescent="0.2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row>
    <row r="114" spans="1:29" ht="15.75" customHeight="1" x14ac:dyDescent="0.2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row>
    <row r="115" spans="1:29" ht="15.75" customHeight="1" x14ac:dyDescent="0.2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row>
    <row r="116" spans="1:29" ht="15.75" customHeight="1" x14ac:dyDescent="0.2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row>
    <row r="117" spans="1:29" ht="15.75" customHeight="1" x14ac:dyDescent="0.2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row>
    <row r="118" spans="1:29" ht="15.75" customHeight="1" x14ac:dyDescent="0.2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row>
    <row r="119" spans="1:29" ht="15.75" customHeight="1" x14ac:dyDescent="0.2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row>
    <row r="120" spans="1:29" ht="15.75" customHeight="1" x14ac:dyDescent="0.2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row>
    <row r="121" spans="1:29" ht="15.75" customHeight="1" x14ac:dyDescent="0.2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row>
    <row r="122" spans="1:29" ht="15.75" customHeight="1" x14ac:dyDescent="0.2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row>
    <row r="123" spans="1:29" ht="15.75" customHeight="1" x14ac:dyDescent="0.2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row>
    <row r="124" spans="1:29" ht="15.75" customHeight="1" x14ac:dyDescent="0.2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row>
    <row r="125" spans="1:29" ht="15.75" customHeight="1" x14ac:dyDescent="0.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row>
    <row r="126" spans="1:29" ht="15.75" customHeight="1" x14ac:dyDescent="0.2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row>
    <row r="127" spans="1:29" ht="15.75" customHeight="1" x14ac:dyDescent="0.2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row>
    <row r="128" spans="1:29" ht="15.75" customHeight="1" x14ac:dyDescent="0.2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row>
    <row r="129" spans="1:29" ht="15.75" customHeight="1" x14ac:dyDescent="0.2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row>
    <row r="130" spans="1:29" ht="15.75" customHeight="1" x14ac:dyDescent="0.2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row>
    <row r="131" spans="1:29" ht="15.75" customHeight="1" x14ac:dyDescent="0.2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row>
    <row r="132" spans="1:29" ht="15.75" customHeight="1" x14ac:dyDescent="0.2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row>
    <row r="133" spans="1:29" ht="15.75" customHeight="1" x14ac:dyDescent="0.2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row>
    <row r="134" spans="1:29" ht="15.75" customHeight="1" x14ac:dyDescent="0.2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row>
    <row r="135" spans="1:29" ht="15.75" customHeight="1" x14ac:dyDescent="0.2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row>
    <row r="136" spans="1:29" ht="15.75" customHeight="1" x14ac:dyDescent="0.2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row>
    <row r="137" spans="1:29" ht="15.75" customHeight="1" x14ac:dyDescent="0.2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row>
    <row r="138" spans="1:29" ht="15.75" customHeight="1" x14ac:dyDescent="0.2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row>
    <row r="139" spans="1:29" ht="15.75" customHeight="1" x14ac:dyDescent="0.2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row>
    <row r="140" spans="1:29" ht="15.75" customHeight="1" x14ac:dyDescent="0.2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row>
    <row r="141" spans="1:29" ht="15.75" customHeight="1" x14ac:dyDescent="0.2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row>
    <row r="142" spans="1:29" ht="15.75" customHeight="1" x14ac:dyDescent="0.2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row>
    <row r="143" spans="1:29" ht="15.75" customHeight="1" x14ac:dyDescent="0.2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row>
    <row r="144" spans="1:29" ht="15.75" customHeight="1" x14ac:dyDescent="0.2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row>
    <row r="145" spans="1:29" ht="15.75" customHeight="1" x14ac:dyDescent="0.2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row>
    <row r="146" spans="1:29" ht="15.75" customHeight="1" x14ac:dyDescent="0.2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row>
    <row r="147" spans="1:29" ht="15.75" customHeight="1" x14ac:dyDescent="0.2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row>
    <row r="148" spans="1:29" ht="15.75" customHeight="1" x14ac:dyDescent="0.2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row>
    <row r="149" spans="1:29" ht="15.75" customHeight="1" x14ac:dyDescent="0.2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row>
    <row r="150" spans="1:29" ht="15.75" customHeight="1" x14ac:dyDescent="0.2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row>
    <row r="151" spans="1:29" ht="15.75" customHeight="1" x14ac:dyDescent="0.2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row>
    <row r="152" spans="1:29" ht="15.75" customHeight="1" x14ac:dyDescent="0.2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row>
    <row r="153" spans="1:29" ht="15.75" customHeight="1" x14ac:dyDescent="0.2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row>
    <row r="154" spans="1:29" ht="15.75" customHeight="1" x14ac:dyDescent="0.2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row>
    <row r="155" spans="1:29" ht="15.75" customHeight="1" x14ac:dyDescent="0.2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row>
    <row r="156" spans="1:29" ht="15.75" customHeight="1" x14ac:dyDescent="0.2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row>
    <row r="157" spans="1:29" ht="15.75" customHeight="1" x14ac:dyDescent="0.2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row>
    <row r="158" spans="1:29" ht="15.75" customHeight="1" x14ac:dyDescent="0.2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row>
    <row r="159" spans="1:29" ht="15.75" customHeight="1" x14ac:dyDescent="0.2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row>
    <row r="160" spans="1:29" ht="15.75" customHeight="1" x14ac:dyDescent="0.2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row>
    <row r="161" spans="1:29" ht="15.75" customHeight="1" x14ac:dyDescent="0.2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row>
    <row r="162" spans="1:29" ht="15.75" customHeight="1" x14ac:dyDescent="0.2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row>
    <row r="163" spans="1:29" ht="15.75" customHeight="1" x14ac:dyDescent="0.2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row>
    <row r="164" spans="1:29" ht="15.75" customHeight="1" x14ac:dyDescent="0.2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row>
    <row r="165" spans="1:29" ht="15.75" customHeight="1" x14ac:dyDescent="0.2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row>
    <row r="166" spans="1:29" ht="15.75" customHeight="1" x14ac:dyDescent="0.2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row>
    <row r="167" spans="1:29" ht="15.75" customHeight="1" x14ac:dyDescent="0.2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row>
    <row r="168" spans="1:29" ht="15.75" customHeight="1" x14ac:dyDescent="0.2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row>
    <row r="169" spans="1:29" ht="15.75" customHeight="1" x14ac:dyDescent="0.2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row>
    <row r="170" spans="1:29" ht="15.75" customHeight="1" x14ac:dyDescent="0.2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row>
    <row r="171" spans="1:29" ht="15.75" customHeight="1" x14ac:dyDescent="0.2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row>
    <row r="172" spans="1:29" ht="15.75" customHeight="1" x14ac:dyDescent="0.2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row>
    <row r="173" spans="1:29" ht="15.75" customHeight="1" x14ac:dyDescent="0.2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row>
    <row r="174" spans="1:29" ht="15.75" customHeight="1" x14ac:dyDescent="0.2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row>
    <row r="175" spans="1:29" ht="15.75" customHeight="1" x14ac:dyDescent="0.2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row>
    <row r="176" spans="1:29" ht="15.75" customHeight="1" x14ac:dyDescent="0.2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row>
    <row r="177" spans="1:29" ht="15.75" customHeight="1" x14ac:dyDescent="0.2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row>
    <row r="178" spans="1:29" ht="15.75" customHeight="1" x14ac:dyDescent="0.2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row>
    <row r="179" spans="1:29" ht="15.75" customHeight="1" x14ac:dyDescent="0.2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row>
    <row r="180" spans="1:29" ht="15.75" customHeight="1" x14ac:dyDescent="0.2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row>
    <row r="181" spans="1:29" ht="15.75" customHeight="1" x14ac:dyDescent="0.2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row>
    <row r="182" spans="1:29" ht="15.75" customHeight="1" x14ac:dyDescent="0.2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row>
    <row r="183" spans="1:29" ht="15.75" customHeight="1" x14ac:dyDescent="0.2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row>
    <row r="184" spans="1:29" ht="15.75" customHeight="1" x14ac:dyDescent="0.2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row>
    <row r="185" spans="1:29" ht="15.75" customHeight="1" x14ac:dyDescent="0.2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row>
    <row r="186" spans="1:29" ht="15.75" customHeight="1" x14ac:dyDescent="0.2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row>
    <row r="187" spans="1:29" ht="15.75" customHeight="1" x14ac:dyDescent="0.2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row>
    <row r="188" spans="1:29" ht="15.75" customHeight="1" x14ac:dyDescent="0.2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row>
    <row r="189" spans="1:29" ht="15.75" customHeight="1" x14ac:dyDescent="0.2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row>
    <row r="190" spans="1:29" ht="15.75" customHeight="1" x14ac:dyDescent="0.2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row>
    <row r="191" spans="1:29" ht="15.75" customHeight="1" x14ac:dyDescent="0.2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row>
    <row r="192" spans="1:29" ht="15.75" customHeight="1" x14ac:dyDescent="0.2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row>
    <row r="193" spans="1:29" ht="15.75" customHeight="1" x14ac:dyDescent="0.2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row>
    <row r="194" spans="1:29" ht="15.75" customHeight="1" x14ac:dyDescent="0.2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row>
    <row r="195" spans="1:29" ht="15.75" customHeight="1" x14ac:dyDescent="0.2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row>
    <row r="196" spans="1:29" ht="15.75" customHeight="1" x14ac:dyDescent="0.2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row>
    <row r="197" spans="1:29" ht="15.75" customHeight="1" x14ac:dyDescent="0.2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row>
    <row r="198" spans="1:29" ht="15.75" customHeight="1" x14ac:dyDescent="0.2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row>
    <row r="199" spans="1:29" ht="15.75" customHeight="1" x14ac:dyDescent="0.2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row>
    <row r="200" spans="1:29" ht="15.75" customHeight="1" x14ac:dyDescent="0.2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row>
    <row r="201" spans="1:29" ht="15.75" customHeight="1" x14ac:dyDescent="0.2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row>
    <row r="202" spans="1:29" ht="15.75" customHeight="1" x14ac:dyDescent="0.2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row>
    <row r="203" spans="1:29" ht="15.75" customHeight="1" x14ac:dyDescent="0.2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row>
    <row r="204" spans="1:29" ht="15.75" customHeight="1" x14ac:dyDescent="0.2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row>
    <row r="205" spans="1:29" ht="15.75" customHeight="1" x14ac:dyDescent="0.2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row>
    <row r="206" spans="1:29" ht="15.75" customHeight="1" x14ac:dyDescent="0.2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row>
    <row r="207" spans="1:29" ht="15.75" customHeight="1" x14ac:dyDescent="0.2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row>
    <row r="208" spans="1:29" ht="15.75" customHeight="1" x14ac:dyDescent="0.2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row>
    <row r="209" spans="1:29" ht="15.75" customHeight="1" x14ac:dyDescent="0.2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row>
    <row r="210" spans="1:29" ht="15.75" customHeight="1" x14ac:dyDescent="0.2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row>
    <row r="211" spans="1:29" ht="15.75" customHeight="1" x14ac:dyDescent="0.2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row>
    <row r="212" spans="1:29" ht="15.75" customHeight="1" x14ac:dyDescent="0.2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row>
    <row r="213" spans="1:29" ht="15.75" customHeight="1" x14ac:dyDescent="0.2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row>
    <row r="214" spans="1:29" ht="15.75" customHeight="1" x14ac:dyDescent="0.2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row>
    <row r="215" spans="1:29" ht="15.75" customHeight="1" x14ac:dyDescent="0.2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row>
    <row r="216" spans="1:29" ht="15.75" customHeight="1" x14ac:dyDescent="0.2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row>
    <row r="217" spans="1:29" ht="15.75" customHeight="1" x14ac:dyDescent="0.2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row>
    <row r="218" spans="1:29" ht="15.75" customHeight="1" x14ac:dyDescent="0.2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row>
    <row r="219" spans="1:29" ht="15.75" customHeight="1" x14ac:dyDescent="0.2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row>
    <row r="220" spans="1:29" ht="15.75" customHeight="1" x14ac:dyDescent="0.2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row>
    <row r="221" spans="1:29" ht="15.75" customHeight="1" x14ac:dyDescent="0.2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row>
    <row r="222" spans="1:29" ht="15.75" customHeight="1" x14ac:dyDescent="0.2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row>
    <row r="223" spans="1:29" ht="15.75" customHeight="1" x14ac:dyDescent="0.2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row>
    <row r="224" spans="1:29" ht="15.75" customHeight="1" x14ac:dyDescent="0.2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row>
    <row r="225" spans="1:29" ht="15.75" customHeight="1" x14ac:dyDescent="0.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row>
    <row r="226" spans="1:29" ht="15.75" customHeight="1" x14ac:dyDescent="0.2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row>
    <row r="227" spans="1:29" ht="15.75" customHeight="1" x14ac:dyDescent="0.2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row>
    <row r="228" spans="1:29" ht="15.75" customHeight="1" x14ac:dyDescent="0.2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row>
    <row r="229" spans="1:29" ht="15.75" customHeight="1" x14ac:dyDescent="0.2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row>
    <row r="230" spans="1:29" ht="15.75" customHeight="1" x14ac:dyDescent="0.2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row>
    <row r="231" spans="1:29" ht="15.75" customHeight="1" x14ac:dyDescent="0.2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row>
    <row r="232" spans="1:29" ht="15.75" customHeight="1" x14ac:dyDescent="0.2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row>
    <row r="233" spans="1:29" ht="15.75" customHeight="1" x14ac:dyDescent="0.2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row>
    <row r="234" spans="1:29" ht="15.75" customHeight="1" x14ac:dyDescent="0.2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row>
    <row r="235" spans="1:29" ht="15.75" customHeight="1" x14ac:dyDescent="0.2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row>
    <row r="236" spans="1:29" ht="15.75" customHeight="1" x14ac:dyDescent="0.2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row>
    <row r="237" spans="1:29" ht="15.75" customHeight="1" x14ac:dyDescent="0.2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row>
    <row r="238" spans="1:29" ht="15.75" customHeight="1" x14ac:dyDescent="0.2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row>
    <row r="239" spans="1:29" ht="15.75" customHeight="1" x14ac:dyDescent="0.2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row>
    <row r="240" spans="1:29" ht="15.75" customHeight="1" x14ac:dyDescent="0.2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row>
    <row r="241" spans="1:29" ht="15.75" customHeight="1" x14ac:dyDescent="0.2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row>
    <row r="242" spans="1:29" ht="15.75" customHeight="1" x14ac:dyDescent="0.2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row>
    <row r="243" spans="1:29" ht="15.75" customHeight="1" x14ac:dyDescent="0.2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row>
    <row r="244" spans="1:29" ht="15.75" customHeight="1" x14ac:dyDescent="0.2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row>
    <row r="245" spans="1:29" ht="15.75" customHeight="1" x14ac:dyDescent="0.2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row>
    <row r="246" spans="1:29" ht="15.75" customHeight="1" x14ac:dyDescent="0.2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row>
    <row r="247" spans="1:29" ht="15.75" customHeight="1" x14ac:dyDescent="0.2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row>
    <row r="248" spans="1:29" ht="15.75" customHeight="1" x14ac:dyDescent="0.2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row>
    <row r="249" spans="1:29" ht="15.75" customHeight="1" x14ac:dyDescent="0.2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row>
    <row r="250" spans="1:29" ht="15.75" customHeight="1" x14ac:dyDescent="0.2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row>
    <row r="251" spans="1:29" ht="15.75" customHeight="1" x14ac:dyDescent="0.2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row>
    <row r="252" spans="1:29" ht="15.75" customHeight="1" x14ac:dyDescent="0.2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row>
    <row r="253" spans="1:29" ht="15.75" customHeight="1" x14ac:dyDescent="0.2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row>
    <row r="254" spans="1:29" ht="15.75" customHeight="1" x14ac:dyDescent="0.2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row>
    <row r="255" spans="1:29" ht="15.75" customHeight="1" x14ac:dyDescent="0.2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row>
    <row r="256" spans="1:29" ht="15.75" customHeight="1" x14ac:dyDescent="0.2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row>
    <row r="257" spans="1:29" ht="15.75" customHeight="1" x14ac:dyDescent="0.2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row>
    <row r="258" spans="1:29" ht="15.75" customHeight="1" x14ac:dyDescent="0.2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row>
    <row r="259" spans="1:29" ht="15.75" customHeight="1" x14ac:dyDescent="0.2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row>
    <row r="260" spans="1:29" ht="15.75" customHeight="1" x14ac:dyDescent="0.2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row>
    <row r="261" spans="1:29" ht="15.75" customHeight="1" x14ac:dyDescent="0.2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row>
    <row r="262" spans="1:29" ht="15.75" customHeight="1" x14ac:dyDescent="0.2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row>
    <row r="263" spans="1:29" ht="15.75" customHeight="1" x14ac:dyDescent="0.2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row>
    <row r="264" spans="1:29" ht="15.75" customHeight="1" x14ac:dyDescent="0.2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row>
    <row r="265" spans="1:29" ht="15.75" customHeight="1" x14ac:dyDescent="0.2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row>
    <row r="266" spans="1:29" ht="15.75" customHeight="1" x14ac:dyDescent="0.2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row>
    <row r="267" spans="1:29" ht="15.75" customHeight="1" x14ac:dyDescent="0.2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row>
    <row r="268" spans="1:29" ht="15.75" customHeight="1" x14ac:dyDescent="0.2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row>
    <row r="269" spans="1:29" ht="15.75" customHeight="1" x14ac:dyDescent="0.2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row>
    <row r="270" spans="1:29" ht="15.75" customHeight="1" x14ac:dyDescent="0.2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row>
    <row r="271" spans="1:29" ht="15.75" customHeight="1" x14ac:dyDescent="0.2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row>
    <row r="272" spans="1:29" ht="15.75" customHeight="1" x14ac:dyDescent="0.2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row>
    <row r="273" spans="1:29" ht="15.75" customHeight="1" x14ac:dyDescent="0.2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row>
    <row r="274" spans="1:29" ht="15.75" customHeight="1" x14ac:dyDescent="0.2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row>
    <row r="275" spans="1:29" ht="15.75" customHeight="1" x14ac:dyDescent="0.2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row>
    <row r="276" spans="1:29" ht="15.75" customHeight="1" x14ac:dyDescent="0.2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row>
    <row r="277" spans="1:29" ht="15.75" customHeight="1" x14ac:dyDescent="0.2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row>
    <row r="278" spans="1:29" ht="15.75" customHeight="1" x14ac:dyDescent="0.2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row>
    <row r="279" spans="1:29" ht="15.75" customHeight="1" x14ac:dyDescent="0.2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row>
    <row r="280" spans="1:29" ht="15.75" customHeight="1" x14ac:dyDescent="0.2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row>
    <row r="281" spans="1:29" ht="15.75" customHeight="1" x14ac:dyDescent="0.2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row>
    <row r="282" spans="1:29" ht="15.75" customHeight="1" x14ac:dyDescent="0.2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row>
    <row r="283" spans="1:29" ht="15.75" customHeight="1" x14ac:dyDescent="0.2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row>
    <row r="284" spans="1:29" ht="15.75" customHeight="1" x14ac:dyDescent="0.2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row>
    <row r="285" spans="1:29" ht="15.75" customHeight="1" x14ac:dyDescent="0.2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row>
    <row r="286" spans="1:29" ht="15.75" customHeight="1" x14ac:dyDescent="0.2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row>
    <row r="287" spans="1:29" ht="15.75" customHeight="1" x14ac:dyDescent="0.2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row>
    <row r="288" spans="1:29" ht="15.75" customHeight="1" x14ac:dyDescent="0.2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row>
    <row r="289" spans="1:29" ht="15.75" customHeight="1" x14ac:dyDescent="0.2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row>
    <row r="290" spans="1:29" ht="15.75" customHeight="1" x14ac:dyDescent="0.2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row>
    <row r="291" spans="1:29" ht="15.75" customHeight="1" x14ac:dyDescent="0.2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row>
    <row r="292" spans="1:29" ht="15.75" customHeight="1" x14ac:dyDescent="0.2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row>
    <row r="293" spans="1:29" ht="15.75" customHeight="1" x14ac:dyDescent="0.2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row>
    <row r="294" spans="1:29" ht="15.75" customHeight="1" x14ac:dyDescent="0.2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row>
    <row r="295" spans="1:29" ht="15.75" customHeight="1" x14ac:dyDescent="0.2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row>
    <row r="296" spans="1:29" ht="15.75" customHeight="1" x14ac:dyDescent="0.2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row>
    <row r="297" spans="1:29" ht="15.75" customHeight="1" x14ac:dyDescent="0.2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row>
    <row r="298" spans="1:29" ht="15.75" customHeight="1" x14ac:dyDescent="0.2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row>
    <row r="299" spans="1:29" ht="15.75" customHeight="1" x14ac:dyDescent="0.2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row>
    <row r="300" spans="1:29" ht="15.75" customHeight="1" x14ac:dyDescent="0.2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row>
    <row r="301" spans="1:29" ht="15.75" customHeight="1" x14ac:dyDescent="0.2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row>
    <row r="302" spans="1:29" ht="15.75" customHeight="1" x14ac:dyDescent="0.2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row>
    <row r="303" spans="1:29" ht="15.75" customHeight="1" x14ac:dyDescent="0.2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row>
    <row r="304" spans="1:29" ht="15.75" customHeight="1" x14ac:dyDescent="0.2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row>
    <row r="305" spans="1:29" ht="15.75" customHeight="1" x14ac:dyDescent="0.2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row>
    <row r="306" spans="1:29" ht="15.75" customHeight="1" x14ac:dyDescent="0.2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row>
    <row r="307" spans="1:29" ht="15.75" customHeight="1" x14ac:dyDescent="0.2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row>
    <row r="308" spans="1:29" ht="15.75" customHeight="1" x14ac:dyDescent="0.2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row>
    <row r="309" spans="1:29" ht="15.75" customHeight="1" x14ac:dyDescent="0.2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row>
    <row r="310" spans="1:29" ht="15.75" customHeight="1" x14ac:dyDescent="0.2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row>
    <row r="311" spans="1:29" ht="15.75" customHeight="1" x14ac:dyDescent="0.2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row>
    <row r="312" spans="1:29" ht="15.75" customHeight="1" x14ac:dyDescent="0.2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row>
    <row r="313" spans="1:29" ht="15.75" customHeight="1" x14ac:dyDescent="0.2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row>
    <row r="314" spans="1:29" ht="15.75" customHeight="1" x14ac:dyDescent="0.2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row>
    <row r="315" spans="1:29" ht="15.75" customHeight="1" x14ac:dyDescent="0.2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row>
    <row r="316" spans="1:29" ht="15.75" customHeight="1" x14ac:dyDescent="0.2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row>
    <row r="317" spans="1:29" ht="15.75" customHeight="1" x14ac:dyDescent="0.2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row>
    <row r="318" spans="1:29" ht="15.75" customHeight="1" x14ac:dyDescent="0.2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row>
    <row r="319" spans="1:29" ht="15.75" customHeight="1" x14ac:dyDescent="0.2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row>
    <row r="320" spans="1:29" ht="15.75" customHeight="1" x14ac:dyDescent="0.2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row>
    <row r="321" spans="1:29" ht="15.75" customHeight="1" x14ac:dyDescent="0.2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row>
    <row r="322" spans="1:29" ht="15.75" customHeight="1" x14ac:dyDescent="0.2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row>
    <row r="323" spans="1:29" ht="15.75" customHeight="1" x14ac:dyDescent="0.2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row>
    <row r="324" spans="1:29" ht="15.75" customHeight="1" x14ac:dyDescent="0.2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row>
    <row r="325" spans="1:29" ht="15.75" customHeight="1" x14ac:dyDescent="0.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row>
    <row r="326" spans="1:29" ht="15.75" customHeight="1" x14ac:dyDescent="0.2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row>
    <row r="327" spans="1:29" ht="15.75" customHeight="1" x14ac:dyDescent="0.2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row>
    <row r="328" spans="1:29" ht="15.75" customHeight="1" x14ac:dyDescent="0.2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row>
    <row r="329" spans="1:29" ht="15.75" customHeight="1" x14ac:dyDescent="0.2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row>
    <row r="330" spans="1:29" ht="15.75" customHeight="1" x14ac:dyDescent="0.2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row>
    <row r="331" spans="1:29" ht="15.75" customHeight="1" x14ac:dyDescent="0.2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row>
    <row r="332" spans="1:29" ht="15.75" customHeight="1" x14ac:dyDescent="0.2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row>
    <row r="333" spans="1:29" ht="15.75" customHeight="1" x14ac:dyDescent="0.2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row>
    <row r="334" spans="1:29" ht="15.75" customHeight="1" x14ac:dyDescent="0.2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row>
    <row r="335" spans="1:29" ht="15.75" customHeight="1" x14ac:dyDescent="0.2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row>
    <row r="336" spans="1:29" ht="15.75" customHeight="1" x14ac:dyDescent="0.2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row>
    <row r="337" spans="1:29" ht="15.75" customHeight="1" x14ac:dyDescent="0.2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row>
    <row r="338" spans="1:29" ht="15.75" customHeight="1" x14ac:dyDescent="0.2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row>
    <row r="339" spans="1:29" ht="15.75" customHeight="1" x14ac:dyDescent="0.2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row>
    <row r="340" spans="1:29" ht="15.75" customHeight="1" x14ac:dyDescent="0.2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row>
    <row r="341" spans="1:29" ht="15.75" customHeight="1" x14ac:dyDescent="0.2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row>
    <row r="342" spans="1:29" ht="15.75" customHeight="1" x14ac:dyDescent="0.2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row>
    <row r="343" spans="1:29" ht="15.75" customHeight="1" x14ac:dyDescent="0.2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row>
    <row r="344" spans="1:29" ht="15.75" customHeight="1" x14ac:dyDescent="0.2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row>
    <row r="345" spans="1:29" ht="15.75" customHeight="1" x14ac:dyDescent="0.2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row>
    <row r="346" spans="1:29" ht="15.75" customHeight="1" x14ac:dyDescent="0.2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row>
    <row r="347" spans="1:29" ht="15.75" customHeight="1" x14ac:dyDescent="0.2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row>
    <row r="348" spans="1:29" ht="15.75" customHeight="1" x14ac:dyDescent="0.2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row>
    <row r="349" spans="1:29" ht="15.75" customHeight="1" x14ac:dyDescent="0.2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row>
    <row r="350" spans="1:29" ht="15.75" customHeight="1" x14ac:dyDescent="0.2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row>
    <row r="351" spans="1:29" ht="15.75" customHeight="1" x14ac:dyDescent="0.2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row>
    <row r="352" spans="1:29" ht="15.75" customHeight="1" x14ac:dyDescent="0.2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row>
    <row r="353" spans="1:29" ht="15.75" customHeight="1" x14ac:dyDescent="0.2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row>
    <row r="354" spans="1:29" ht="15.75" customHeight="1" x14ac:dyDescent="0.2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row>
    <row r="355" spans="1:29" ht="15.75" customHeight="1" x14ac:dyDescent="0.2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row>
    <row r="356" spans="1:29" ht="15.75" customHeight="1" x14ac:dyDescent="0.2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row>
    <row r="357" spans="1:29" ht="15.75" customHeight="1" x14ac:dyDescent="0.2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row>
    <row r="358" spans="1:29" ht="15.75" customHeight="1" x14ac:dyDescent="0.2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row>
    <row r="359" spans="1:29" ht="15.75" customHeight="1" x14ac:dyDescent="0.2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row>
    <row r="360" spans="1:29" ht="15.75" customHeight="1" x14ac:dyDescent="0.2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row>
    <row r="361" spans="1:29" ht="15.75" customHeight="1" x14ac:dyDescent="0.2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row>
    <row r="362" spans="1:29" ht="15.75" customHeight="1" x14ac:dyDescent="0.2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row>
    <row r="363" spans="1:29" ht="15.75" customHeight="1" x14ac:dyDescent="0.2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row>
    <row r="364" spans="1:29" ht="15.75" customHeight="1" x14ac:dyDescent="0.2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row>
    <row r="365" spans="1:29" ht="15.75" customHeight="1" x14ac:dyDescent="0.2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row>
    <row r="366" spans="1:29" ht="15.75" customHeight="1" x14ac:dyDescent="0.2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row>
    <row r="367" spans="1:29" ht="15.75" customHeight="1" x14ac:dyDescent="0.2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row>
    <row r="368" spans="1:29" ht="15.75" customHeight="1" x14ac:dyDescent="0.2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row>
    <row r="369" spans="1:29" ht="15.75" customHeight="1" x14ac:dyDescent="0.2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row>
    <row r="370" spans="1:29" ht="15.75" customHeight="1" x14ac:dyDescent="0.2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row>
    <row r="371" spans="1:29" ht="15.75" customHeight="1" x14ac:dyDescent="0.2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row>
    <row r="372" spans="1:29" ht="15.75" customHeight="1" x14ac:dyDescent="0.2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row>
    <row r="373" spans="1:29" ht="15.75" customHeight="1" x14ac:dyDescent="0.2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row>
    <row r="374" spans="1:29" ht="15.75" customHeight="1" x14ac:dyDescent="0.2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row>
    <row r="375" spans="1:29" ht="15.75" customHeight="1" x14ac:dyDescent="0.2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row>
    <row r="376" spans="1:29" ht="15.75" customHeight="1" x14ac:dyDescent="0.2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row>
    <row r="377" spans="1:29" ht="15.75" customHeight="1" x14ac:dyDescent="0.2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row>
    <row r="378" spans="1:29" ht="15.75" customHeight="1" x14ac:dyDescent="0.2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row>
    <row r="379" spans="1:29" ht="15.75" customHeight="1" x14ac:dyDescent="0.2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row>
    <row r="380" spans="1:29" ht="15.75" customHeight="1" x14ac:dyDescent="0.2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row>
    <row r="381" spans="1:29" ht="15.75" customHeight="1" x14ac:dyDescent="0.2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row>
    <row r="382" spans="1:29" ht="15.75" customHeight="1" x14ac:dyDescent="0.2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row>
    <row r="383" spans="1:29" ht="15.75" customHeight="1" x14ac:dyDescent="0.2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row>
    <row r="384" spans="1:29" ht="15.75" customHeight="1" x14ac:dyDescent="0.2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row>
    <row r="385" spans="1:29" ht="15.75" customHeight="1" x14ac:dyDescent="0.2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row>
    <row r="386" spans="1:29" ht="15.75" customHeight="1" x14ac:dyDescent="0.2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row>
    <row r="387" spans="1:29" ht="15.75" customHeight="1" x14ac:dyDescent="0.2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row>
    <row r="388" spans="1:29" ht="15.75" customHeight="1" x14ac:dyDescent="0.2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row>
    <row r="389" spans="1:29" ht="15.75" customHeight="1" x14ac:dyDescent="0.2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row>
    <row r="390" spans="1:29" ht="15.75" customHeight="1" x14ac:dyDescent="0.2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row>
    <row r="391" spans="1:29" ht="15.75" customHeight="1" x14ac:dyDescent="0.2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row>
    <row r="392" spans="1:29" ht="15.75" customHeight="1" x14ac:dyDescent="0.2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row>
    <row r="393" spans="1:29" ht="15.75" customHeight="1" x14ac:dyDescent="0.2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row>
    <row r="394" spans="1:29" ht="15.75" customHeight="1" x14ac:dyDescent="0.2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row>
    <row r="395" spans="1:29" ht="15.75" customHeight="1" x14ac:dyDescent="0.2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row>
    <row r="396" spans="1:29" ht="15.75" customHeight="1" x14ac:dyDescent="0.2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row>
    <row r="397" spans="1:29" ht="15.75" customHeight="1" x14ac:dyDescent="0.2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row>
    <row r="398" spans="1:29" ht="15.75" customHeight="1" x14ac:dyDescent="0.2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row>
    <row r="399" spans="1:29" ht="15.75" customHeight="1" x14ac:dyDescent="0.2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row>
    <row r="400" spans="1:29" ht="15.75" customHeight="1" x14ac:dyDescent="0.2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row>
    <row r="401" spans="1:29" ht="15.75" customHeight="1" x14ac:dyDescent="0.2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row>
    <row r="402" spans="1:29" ht="15.75" customHeight="1" x14ac:dyDescent="0.2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row>
    <row r="403" spans="1:29" ht="15.75" customHeight="1" x14ac:dyDescent="0.2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row>
    <row r="404" spans="1:29" ht="15.75" customHeight="1" x14ac:dyDescent="0.2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row>
    <row r="405" spans="1:29" ht="15.75" customHeight="1" x14ac:dyDescent="0.2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row>
    <row r="406" spans="1:29" ht="15.75" customHeight="1" x14ac:dyDescent="0.2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row>
    <row r="407" spans="1:29" ht="15.75" customHeight="1" x14ac:dyDescent="0.2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row>
    <row r="408" spans="1:29" ht="15.75" customHeight="1" x14ac:dyDescent="0.2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row>
    <row r="409" spans="1:29" ht="15.75" customHeight="1" x14ac:dyDescent="0.2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row>
    <row r="410" spans="1:29" ht="15.75" customHeight="1" x14ac:dyDescent="0.2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row>
    <row r="411" spans="1:29" ht="15.75" customHeight="1" x14ac:dyDescent="0.2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row>
    <row r="412" spans="1:29" ht="15.75" customHeight="1" x14ac:dyDescent="0.2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row>
    <row r="413" spans="1:29" ht="15.75" customHeight="1" x14ac:dyDescent="0.2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row>
    <row r="414" spans="1:29" ht="15.75" customHeight="1" x14ac:dyDescent="0.2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row>
    <row r="415" spans="1:29" ht="15.75" customHeight="1" x14ac:dyDescent="0.2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row>
    <row r="416" spans="1:29" ht="15.75" customHeight="1" x14ac:dyDescent="0.2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row>
    <row r="417" spans="1:29" ht="15.75" customHeight="1" x14ac:dyDescent="0.2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row>
    <row r="418" spans="1:29" ht="15.75" customHeight="1" x14ac:dyDescent="0.2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row>
    <row r="419" spans="1:29" ht="15.75" customHeight="1" x14ac:dyDescent="0.2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row>
    <row r="420" spans="1:29" ht="15.75" customHeight="1" x14ac:dyDescent="0.2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row>
    <row r="421" spans="1:29" ht="15.75" customHeight="1" x14ac:dyDescent="0.2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row>
    <row r="422" spans="1:29" ht="15.75" customHeight="1" x14ac:dyDescent="0.2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row>
    <row r="423" spans="1:29" ht="15.75" customHeight="1" x14ac:dyDescent="0.2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row>
    <row r="424" spans="1:29" ht="15.75" customHeight="1" x14ac:dyDescent="0.2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row>
    <row r="425" spans="1:29" ht="15.75" customHeight="1" x14ac:dyDescent="0.2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row>
    <row r="426" spans="1:29" ht="15.75" customHeight="1" x14ac:dyDescent="0.2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row>
    <row r="427" spans="1:29" ht="15.75" customHeight="1" x14ac:dyDescent="0.2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row>
    <row r="428" spans="1:29" ht="15.75" customHeight="1" x14ac:dyDescent="0.2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row>
    <row r="429" spans="1:29" ht="15.75" customHeight="1" x14ac:dyDescent="0.2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row>
    <row r="430" spans="1:29" ht="15.75" customHeight="1" x14ac:dyDescent="0.2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row>
    <row r="431" spans="1:29" ht="15.75" customHeight="1" x14ac:dyDescent="0.2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row>
    <row r="432" spans="1:29" ht="15.75" customHeight="1" x14ac:dyDescent="0.2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row>
    <row r="433" spans="1:29" ht="15.75" customHeight="1" x14ac:dyDescent="0.2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row>
    <row r="434" spans="1:29" ht="15.75" customHeight="1" x14ac:dyDescent="0.2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row>
    <row r="435" spans="1:29" ht="15.75" customHeight="1" x14ac:dyDescent="0.2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row>
    <row r="436" spans="1:29" ht="15.75" customHeight="1" x14ac:dyDescent="0.2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row>
    <row r="437" spans="1:29" ht="15.75" customHeight="1" x14ac:dyDescent="0.2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row>
    <row r="438" spans="1:29" ht="15.75" customHeight="1" x14ac:dyDescent="0.2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row>
    <row r="439" spans="1:29" ht="15.75" customHeight="1" x14ac:dyDescent="0.2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row>
    <row r="440" spans="1:29" ht="15.75" customHeight="1" x14ac:dyDescent="0.2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row>
    <row r="441" spans="1:29" ht="15.75" customHeight="1" x14ac:dyDescent="0.2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row>
    <row r="442" spans="1:29" ht="15.75" customHeight="1" x14ac:dyDescent="0.2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row>
    <row r="443" spans="1:29" ht="15.75" customHeight="1" x14ac:dyDescent="0.2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row>
    <row r="444" spans="1:29" ht="15.75" customHeight="1" x14ac:dyDescent="0.2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row>
    <row r="445" spans="1:29" ht="15.75" customHeight="1" x14ac:dyDescent="0.2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row>
    <row r="446" spans="1:29" ht="15.75" customHeight="1" x14ac:dyDescent="0.2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row>
    <row r="447" spans="1:29" ht="15.75" customHeight="1" x14ac:dyDescent="0.2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row>
    <row r="448" spans="1:29" ht="15.75" customHeight="1" x14ac:dyDescent="0.2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row>
    <row r="449" spans="1:29" ht="15.75" customHeight="1" x14ac:dyDescent="0.2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row>
    <row r="450" spans="1:29" ht="15.75" customHeight="1" x14ac:dyDescent="0.2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row>
    <row r="451" spans="1:29" ht="15.75" customHeight="1" x14ac:dyDescent="0.2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row>
    <row r="452" spans="1:29" ht="15.75" customHeight="1" x14ac:dyDescent="0.2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row>
    <row r="453" spans="1:29" ht="15.75" customHeight="1" x14ac:dyDescent="0.2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row>
    <row r="454" spans="1:29" ht="15.75" customHeight="1" x14ac:dyDescent="0.2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row>
    <row r="455" spans="1:29" ht="15.75" customHeight="1" x14ac:dyDescent="0.2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row>
    <row r="456" spans="1:29" ht="15.75" customHeight="1" x14ac:dyDescent="0.2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row>
    <row r="457" spans="1:29" ht="15.75" customHeight="1" x14ac:dyDescent="0.2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row>
    <row r="458" spans="1:29" ht="15.75" customHeight="1" x14ac:dyDescent="0.2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row>
    <row r="459" spans="1:29" ht="15.75" customHeight="1" x14ac:dyDescent="0.2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row>
    <row r="460" spans="1:29" ht="15.75" customHeight="1" x14ac:dyDescent="0.2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row>
    <row r="461" spans="1:29" ht="15.75" customHeight="1" x14ac:dyDescent="0.2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row>
    <row r="462" spans="1:29" ht="15.75" customHeight="1" x14ac:dyDescent="0.2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row>
    <row r="463" spans="1:29" ht="15.75" customHeight="1" x14ac:dyDescent="0.2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row>
    <row r="464" spans="1:29" ht="15.75" customHeight="1" x14ac:dyDescent="0.2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row>
    <row r="465" spans="1:29" ht="15.75" customHeight="1" x14ac:dyDescent="0.2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row>
    <row r="466" spans="1:29" ht="15.75" customHeight="1" x14ac:dyDescent="0.2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row>
    <row r="467" spans="1:29" ht="15.75" customHeight="1" x14ac:dyDescent="0.2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row>
    <row r="468" spans="1:29" ht="15.75" customHeight="1" x14ac:dyDescent="0.2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row>
    <row r="469" spans="1:29" ht="15.75" customHeight="1" x14ac:dyDescent="0.2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row>
    <row r="470" spans="1:29" ht="15.75" customHeight="1" x14ac:dyDescent="0.2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row>
    <row r="471" spans="1:29" ht="15.75" customHeight="1" x14ac:dyDescent="0.2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row>
    <row r="472" spans="1:29" ht="15.75" customHeight="1" x14ac:dyDescent="0.2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row>
    <row r="473" spans="1:29" ht="15.75" customHeight="1" x14ac:dyDescent="0.2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row>
    <row r="474" spans="1:29" ht="15.75" customHeight="1" x14ac:dyDescent="0.2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row>
    <row r="475" spans="1:29" ht="15.75" customHeight="1" x14ac:dyDescent="0.2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row>
    <row r="476" spans="1:29" ht="15.75" customHeight="1" x14ac:dyDescent="0.2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row>
    <row r="477" spans="1:29" ht="15.75" customHeight="1" x14ac:dyDescent="0.2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row>
    <row r="478" spans="1:29" ht="15.75" customHeight="1" x14ac:dyDescent="0.2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row>
    <row r="479" spans="1:29" ht="15.75" customHeight="1" x14ac:dyDescent="0.2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row>
    <row r="480" spans="1:29" ht="15.75" customHeight="1" x14ac:dyDescent="0.2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row>
    <row r="481" spans="1:29" ht="15.75" customHeight="1" x14ac:dyDescent="0.2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row>
    <row r="482" spans="1:29" ht="15.75" customHeight="1" x14ac:dyDescent="0.2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row>
    <row r="483" spans="1:29" ht="15.75" customHeight="1" x14ac:dyDescent="0.2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row>
    <row r="484" spans="1:29" ht="15.75" customHeight="1" x14ac:dyDescent="0.2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row>
    <row r="485" spans="1:29" ht="15.75" customHeight="1" x14ac:dyDescent="0.2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row>
    <row r="486" spans="1:29" ht="15.75" customHeight="1" x14ac:dyDescent="0.2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row>
    <row r="487" spans="1:29" ht="15.75" customHeight="1" x14ac:dyDescent="0.2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row>
    <row r="488" spans="1:29" ht="15.75" customHeight="1" x14ac:dyDescent="0.2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row>
    <row r="489" spans="1:29" ht="15.75" customHeight="1" x14ac:dyDescent="0.2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row>
    <row r="490" spans="1:29" ht="15.75" customHeight="1" x14ac:dyDescent="0.2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row>
    <row r="491" spans="1:29" ht="15.75" customHeight="1" x14ac:dyDescent="0.2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row>
    <row r="492" spans="1:29" ht="15.75" customHeight="1" x14ac:dyDescent="0.2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row>
    <row r="493" spans="1:29" ht="15.75" customHeight="1" x14ac:dyDescent="0.2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row>
    <row r="494" spans="1:29" ht="15.75" customHeight="1" x14ac:dyDescent="0.2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row>
    <row r="495" spans="1:29" ht="15.75" customHeight="1" x14ac:dyDescent="0.2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row>
    <row r="496" spans="1:29" ht="15.75" customHeight="1" x14ac:dyDescent="0.2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row>
    <row r="497" spans="1:29" ht="15.75" customHeight="1" x14ac:dyDescent="0.2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row>
    <row r="498" spans="1:29" ht="15.75" customHeight="1" x14ac:dyDescent="0.2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row>
    <row r="499" spans="1:29" ht="15.75" customHeight="1" x14ac:dyDescent="0.2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row>
    <row r="500" spans="1:29" ht="15.75" customHeight="1" x14ac:dyDescent="0.2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row>
    <row r="501" spans="1:29" ht="15.75" customHeight="1" x14ac:dyDescent="0.2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row>
    <row r="502" spans="1:29" ht="15.75" customHeight="1" x14ac:dyDescent="0.2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row>
    <row r="503" spans="1:29" ht="15.75" customHeight="1" x14ac:dyDescent="0.2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row>
    <row r="504" spans="1:29" ht="15.75" customHeight="1" x14ac:dyDescent="0.2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row>
    <row r="505" spans="1:29" ht="15.75" customHeight="1" x14ac:dyDescent="0.2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row>
    <row r="506" spans="1:29" ht="15.75" customHeight="1" x14ac:dyDescent="0.2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row>
    <row r="507" spans="1:29" ht="15.75" customHeight="1" x14ac:dyDescent="0.2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row>
    <row r="508" spans="1:29" ht="15.75" customHeight="1" x14ac:dyDescent="0.2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row>
    <row r="509" spans="1:29" ht="15.75" customHeight="1" x14ac:dyDescent="0.2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row>
    <row r="510" spans="1:29" ht="15.75" customHeight="1" x14ac:dyDescent="0.2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row>
    <row r="511" spans="1:29" ht="15.75" customHeight="1" x14ac:dyDescent="0.2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row>
    <row r="512" spans="1:29" ht="15.75" customHeight="1" x14ac:dyDescent="0.2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row>
    <row r="513" spans="1:29" ht="15.75" customHeight="1" x14ac:dyDescent="0.2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row>
    <row r="514" spans="1:29" ht="15.75" customHeight="1" x14ac:dyDescent="0.2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row>
    <row r="515" spans="1:29" ht="15.75" customHeight="1" x14ac:dyDescent="0.2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row>
    <row r="516" spans="1:29" ht="15.75" customHeight="1" x14ac:dyDescent="0.2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row>
    <row r="517" spans="1:29" ht="15.75" customHeight="1" x14ac:dyDescent="0.2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row>
    <row r="518" spans="1:29" ht="15.75" customHeight="1" x14ac:dyDescent="0.2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row>
    <row r="519" spans="1:29" ht="15.75" customHeight="1" x14ac:dyDescent="0.2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row>
    <row r="520" spans="1:29" ht="15.75" customHeight="1" x14ac:dyDescent="0.2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row>
    <row r="521" spans="1:29" ht="15.75" customHeight="1" x14ac:dyDescent="0.2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row>
    <row r="522" spans="1:29" ht="15.75" customHeight="1" x14ac:dyDescent="0.2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row>
    <row r="523" spans="1:29" ht="15.75" customHeight="1" x14ac:dyDescent="0.2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row>
    <row r="524" spans="1:29" ht="15.75" customHeight="1" x14ac:dyDescent="0.2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row>
    <row r="525" spans="1:29" ht="15.75" customHeight="1" x14ac:dyDescent="0.2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row>
    <row r="526" spans="1:29" ht="15.75" customHeight="1" x14ac:dyDescent="0.2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row>
    <row r="527" spans="1:29" ht="15.75" customHeight="1" x14ac:dyDescent="0.2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row>
    <row r="528" spans="1:29" ht="15.75" customHeight="1" x14ac:dyDescent="0.2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row>
    <row r="529" spans="1:29" ht="15.75" customHeight="1" x14ac:dyDescent="0.2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row>
    <row r="530" spans="1:29" ht="15.75" customHeight="1" x14ac:dyDescent="0.2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row>
    <row r="531" spans="1:29" ht="15.75" customHeight="1" x14ac:dyDescent="0.2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row>
    <row r="532" spans="1:29" ht="15.75" customHeight="1" x14ac:dyDescent="0.2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row>
    <row r="533" spans="1:29" ht="15.75" customHeight="1" x14ac:dyDescent="0.2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row>
    <row r="534" spans="1:29" ht="15.75" customHeight="1" x14ac:dyDescent="0.2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row>
    <row r="535" spans="1:29" ht="15.75" customHeight="1" x14ac:dyDescent="0.2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row>
    <row r="536" spans="1:29" ht="15.75" customHeight="1" x14ac:dyDescent="0.2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row>
    <row r="537" spans="1:29" ht="15.75" customHeight="1" x14ac:dyDescent="0.2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row>
    <row r="538" spans="1:29" ht="15.75" customHeight="1" x14ac:dyDescent="0.2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row>
    <row r="539" spans="1:29" ht="15.75" customHeight="1" x14ac:dyDescent="0.2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row>
    <row r="540" spans="1:29" ht="15.75" customHeight="1" x14ac:dyDescent="0.2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row>
    <row r="541" spans="1:29" ht="15.75" customHeight="1" x14ac:dyDescent="0.2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row>
    <row r="542" spans="1:29" ht="15.75" customHeight="1" x14ac:dyDescent="0.2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row>
    <row r="543" spans="1:29" ht="15.75" customHeight="1" x14ac:dyDescent="0.2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row>
    <row r="544" spans="1:29" ht="15.75" customHeight="1" x14ac:dyDescent="0.2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row>
    <row r="545" spans="1:29" ht="15.75" customHeight="1" x14ac:dyDescent="0.2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row>
    <row r="546" spans="1:29" ht="15.75" customHeight="1" x14ac:dyDescent="0.2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row>
    <row r="547" spans="1:29" ht="15.75" customHeight="1" x14ac:dyDescent="0.2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row>
    <row r="548" spans="1:29" ht="15.75" customHeight="1" x14ac:dyDescent="0.2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row>
    <row r="549" spans="1:29" ht="15.75" customHeight="1" x14ac:dyDescent="0.2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row>
    <row r="550" spans="1:29" ht="15.75" customHeight="1" x14ac:dyDescent="0.2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row>
    <row r="551" spans="1:29" ht="15.75" customHeight="1" x14ac:dyDescent="0.2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row>
    <row r="552" spans="1:29" ht="15.75" customHeight="1" x14ac:dyDescent="0.2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row>
    <row r="553" spans="1:29" ht="15.75" customHeight="1" x14ac:dyDescent="0.2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row>
    <row r="554" spans="1:29" ht="15.75" customHeight="1" x14ac:dyDescent="0.2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row>
    <row r="555" spans="1:29" ht="15.75" customHeight="1" x14ac:dyDescent="0.2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row>
    <row r="556" spans="1:29" ht="15.75" customHeight="1" x14ac:dyDescent="0.2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row>
    <row r="557" spans="1:29" ht="15.75" customHeight="1" x14ac:dyDescent="0.2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row>
    <row r="558" spans="1:29" ht="15.75" customHeight="1" x14ac:dyDescent="0.2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row>
    <row r="559" spans="1:29" ht="15.75" customHeight="1" x14ac:dyDescent="0.2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row>
    <row r="560" spans="1:29" ht="15.75" customHeight="1" x14ac:dyDescent="0.2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row>
    <row r="561" spans="1:29" ht="15.75" customHeight="1" x14ac:dyDescent="0.2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row>
    <row r="562" spans="1:29" ht="15.75" customHeight="1" x14ac:dyDescent="0.2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row>
    <row r="563" spans="1:29" ht="15.75" customHeight="1" x14ac:dyDescent="0.2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row>
    <row r="564" spans="1:29" ht="15.75" customHeight="1" x14ac:dyDescent="0.2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row>
    <row r="565" spans="1:29" ht="15.75" customHeight="1" x14ac:dyDescent="0.2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row>
    <row r="566" spans="1:29" ht="15.75" customHeight="1" x14ac:dyDescent="0.2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row>
    <row r="567" spans="1:29" ht="15.75" customHeight="1" x14ac:dyDescent="0.2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row>
    <row r="568" spans="1:29" ht="15.75" customHeight="1" x14ac:dyDescent="0.2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row>
    <row r="569" spans="1:29" ht="15.75" customHeight="1" x14ac:dyDescent="0.2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row>
    <row r="570" spans="1:29" ht="15.75" customHeight="1" x14ac:dyDescent="0.2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row>
    <row r="571" spans="1:29" ht="15.75" customHeight="1" x14ac:dyDescent="0.2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row>
    <row r="572" spans="1:29" ht="15.75" customHeight="1" x14ac:dyDescent="0.2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row>
    <row r="573" spans="1:29" ht="15.75" customHeight="1" x14ac:dyDescent="0.2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row>
    <row r="574" spans="1:29" ht="15.75" customHeight="1" x14ac:dyDescent="0.2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row>
    <row r="575" spans="1:29" ht="15.75" customHeight="1" x14ac:dyDescent="0.2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row>
    <row r="576" spans="1:29" ht="15.75" customHeight="1" x14ac:dyDescent="0.2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row>
    <row r="577" spans="1:29" ht="15.75" customHeight="1" x14ac:dyDescent="0.2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row>
    <row r="578" spans="1:29" ht="15.75" customHeight="1" x14ac:dyDescent="0.2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row>
    <row r="579" spans="1:29" ht="15.75" customHeight="1" x14ac:dyDescent="0.2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row>
    <row r="580" spans="1:29" ht="15.75" customHeight="1" x14ac:dyDescent="0.2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row>
    <row r="581" spans="1:29" ht="15.75" customHeight="1" x14ac:dyDescent="0.2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row>
    <row r="582" spans="1:29" ht="15.75" customHeight="1" x14ac:dyDescent="0.2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row>
    <row r="583" spans="1:29" ht="15.75" customHeight="1" x14ac:dyDescent="0.2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row>
    <row r="584" spans="1:29" ht="15.75" customHeight="1" x14ac:dyDescent="0.2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row>
    <row r="585" spans="1:29" ht="15.75" customHeight="1" x14ac:dyDescent="0.2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row>
    <row r="586" spans="1:29" ht="15.75" customHeight="1" x14ac:dyDescent="0.2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row>
    <row r="587" spans="1:29" ht="15.75" customHeight="1" x14ac:dyDescent="0.2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row>
    <row r="588" spans="1:29" ht="15.75" customHeight="1" x14ac:dyDescent="0.2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row>
    <row r="589" spans="1:29" ht="15.75" customHeight="1" x14ac:dyDescent="0.2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row>
    <row r="590" spans="1:29" ht="15.75" customHeight="1" x14ac:dyDescent="0.2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row>
    <row r="591" spans="1:29" ht="15.75" customHeight="1" x14ac:dyDescent="0.2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row>
    <row r="592" spans="1:29" ht="15.75" customHeight="1" x14ac:dyDescent="0.2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row>
    <row r="593" spans="1:29" ht="15.75" customHeight="1" x14ac:dyDescent="0.2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row>
    <row r="594" spans="1:29" ht="15.75" customHeight="1" x14ac:dyDescent="0.2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row>
    <row r="595" spans="1:29" ht="15.75" customHeight="1" x14ac:dyDescent="0.2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row>
    <row r="596" spans="1:29" ht="15.75" customHeight="1" x14ac:dyDescent="0.2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row>
    <row r="597" spans="1:29" ht="15.75" customHeight="1" x14ac:dyDescent="0.2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row>
    <row r="598" spans="1:29" ht="15.75" customHeight="1" x14ac:dyDescent="0.2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row>
    <row r="599" spans="1:29" ht="15.75" customHeight="1" x14ac:dyDescent="0.2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row>
    <row r="600" spans="1:29" ht="15.75" customHeight="1" x14ac:dyDescent="0.2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row>
    <row r="601" spans="1:29" ht="15.75" customHeight="1" x14ac:dyDescent="0.2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row>
    <row r="602" spans="1:29" ht="15.75" customHeight="1" x14ac:dyDescent="0.2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row>
    <row r="603" spans="1:29" ht="15.75" customHeight="1" x14ac:dyDescent="0.2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row>
    <row r="604" spans="1:29" ht="15.75" customHeight="1" x14ac:dyDescent="0.2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row>
    <row r="605" spans="1:29" ht="15.75" customHeight="1" x14ac:dyDescent="0.2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row>
    <row r="606" spans="1:29" ht="15.75" customHeight="1" x14ac:dyDescent="0.2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row>
    <row r="607" spans="1:29" ht="15.75" customHeight="1" x14ac:dyDescent="0.2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row>
    <row r="608" spans="1:29" ht="15.75" customHeight="1" x14ac:dyDescent="0.2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row>
    <row r="609" spans="1:29" ht="15.75" customHeight="1" x14ac:dyDescent="0.2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row>
    <row r="610" spans="1:29" ht="15.75" customHeight="1" x14ac:dyDescent="0.2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row>
    <row r="611" spans="1:29" ht="15.75" customHeight="1" x14ac:dyDescent="0.2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row>
    <row r="612" spans="1:29" ht="15.75" customHeight="1" x14ac:dyDescent="0.2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row>
    <row r="613" spans="1:29" ht="15.75" customHeight="1" x14ac:dyDescent="0.2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row>
    <row r="614" spans="1:29" ht="15.75" customHeight="1" x14ac:dyDescent="0.2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row>
    <row r="615" spans="1:29" ht="15.75" customHeight="1" x14ac:dyDescent="0.2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row>
    <row r="616" spans="1:29" ht="15.75" customHeight="1" x14ac:dyDescent="0.2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row>
    <row r="617" spans="1:29" ht="15.75" customHeight="1" x14ac:dyDescent="0.2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row>
    <row r="618" spans="1:29" ht="15.75" customHeight="1" x14ac:dyDescent="0.2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row>
    <row r="619" spans="1:29" ht="15.75" customHeight="1" x14ac:dyDescent="0.2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row>
    <row r="620" spans="1:29" ht="15.75" customHeight="1" x14ac:dyDescent="0.2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row>
    <row r="621" spans="1:29" ht="15.75" customHeight="1" x14ac:dyDescent="0.2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row>
    <row r="622" spans="1:29" ht="15.75" customHeight="1" x14ac:dyDescent="0.2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row>
    <row r="623" spans="1:29" ht="15.75" customHeight="1" x14ac:dyDescent="0.2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row>
    <row r="624" spans="1:29" ht="15.75" customHeight="1" x14ac:dyDescent="0.2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row>
    <row r="625" spans="1:29" ht="15.75" customHeight="1" x14ac:dyDescent="0.2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row>
    <row r="626" spans="1:29" ht="15.75" customHeight="1" x14ac:dyDescent="0.2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row>
    <row r="627" spans="1:29" ht="15.75" customHeight="1" x14ac:dyDescent="0.2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row>
    <row r="628" spans="1:29" ht="15.75" customHeight="1" x14ac:dyDescent="0.2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row>
    <row r="629" spans="1:29" ht="15.75" customHeight="1" x14ac:dyDescent="0.2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row>
    <row r="630" spans="1:29" ht="15.75" customHeight="1" x14ac:dyDescent="0.2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row>
    <row r="631" spans="1:29" ht="15.75" customHeight="1" x14ac:dyDescent="0.2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row>
    <row r="632" spans="1:29" ht="15.75" customHeight="1" x14ac:dyDescent="0.2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row>
    <row r="633" spans="1:29" ht="15.75" customHeight="1" x14ac:dyDescent="0.2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row>
    <row r="634" spans="1:29" ht="15.75" customHeight="1" x14ac:dyDescent="0.2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row>
    <row r="635" spans="1:29" ht="15.75" customHeight="1" x14ac:dyDescent="0.2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row>
    <row r="636" spans="1:29" ht="15.75" customHeight="1" x14ac:dyDescent="0.2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row>
    <row r="637" spans="1:29" ht="15.75" customHeight="1" x14ac:dyDescent="0.2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row>
    <row r="638" spans="1:29" ht="15.75" customHeight="1" x14ac:dyDescent="0.2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row>
    <row r="639" spans="1:29" ht="15.75" customHeight="1" x14ac:dyDescent="0.2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row>
    <row r="640" spans="1:29" ht="15.75" customHeight="1" x14ac:dyDescent="0.2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row>
    <row r="641" spans="1:29" ht="15.75" customHeight="1" x14ac:dyDescent="0.2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row>
    <row r="642" spans="1:29" ht="15.75" customHeight="1" x14ac:dyDescent="0.2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row>
    <row r="643" spans="1:29" ht="15.75" customHeight="1" x14ac:dyDescent="0.2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row>
    <row r="644" spans="1:29" ht="15.75" customHeight="1" x14ac:dyDescent="0.2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row>
    <row r="645" spans="1:29" ht="15.75" customHeight="1" x14ac:dyDescent="0.2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row>
    <row r="646" spans="1:29" ht="15.75" customHeight="1" x14ac:dyDescent="0.2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row>
    <row r="647" spans="1:29" ht="15.75" customHeight="1" x14ac:dyDescent="0.2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row>
    <row r="648" spans="1:29" ht="15.75" customHeight="1" x14ac:dyDescent="0.2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row>
    <row r="649" spans="1:29" ht="15.75" customHeight="1" x14ac:dyDescent="0.2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row>
    <row r="650" spans="1:29" ht="15.75" customHeight="1" x14ac:dyDescent="0.2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row>
    <row r="651" spans="1:29" ht="15.75" customHeight="1" x14ac:dyDescent="0.2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row>
    <row r="652" spans="1:29" ht="15.75" customHeight="1" x14ac:dyDescent="0.2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row>
    <row r="653" spans="1:29" ht="15.75" customHeight="1" x14ac:dyDescent="0.2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row>
    <row r="654" spans="1:29" ht="15.75" customHeight="1" x14ac:dyDescent="0.2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row>
    <row r="655" spans="1:29" ht="15.75" customHeight="1" x14ac:dyDescent="0.2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row>
    <row r="656" spans="1:29" ht="15.75" customHeight="1" x14ac:dyDescent="0.2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row>
    <row r="657" spans="1:29" ht="15.75" customHeight="1" x14ac:dyDescent="0.2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row>
    <row r="658" spans="1:29" ht="15.75" customHeight="1" x14ac:dyDescent="0.2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row>
    <row r="659" spans="1:29" ht="15.75" customHeight="1" x14ac:dyDescent="0.2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row>
    <row r="660" spans="1:29" ht="15.75" customHeight="1" x14ac:dyDescent="0.2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row>
    <row r="661" spans="1:29" ht="15.75" customHeight="1" x14ac:dyDescent="0.2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row>
    <row r="662" spans="1:29" ht="15.75" customHeight="1" x14ac:dyDescent="0.2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row>
    <row r="663" spans="1:29" ht="15.75" customHeight="1" x14ac:dyDescent="0.2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row>
    <row r="664" spans="1:29" ht="15.75" customHeight="1" x14ac:dyDescent="0.2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row>
    <row r="665" spans="1:29" ht="15.75" customHeight="1" x14ac:dyDescent="0.2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row>
    <row r="666" spans="1:29" ht="15.75" customHeight="1" x14ac:dyDescent="0.2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row>
    <row r="667" spans="1:29" ht="15.75" customHeight="1" x14ac:dyDescent="0.2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row>
    <row r="668" spans="1:29" ht="15.75" customHeight="1" x14ac:dyDescent="0.2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row>
    <row r="669" spans="1:29" ht="15.75" customHeight="1" x14ac:dyDescent="0.2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row>
    <row r="670" spans="1:29" ht="15.75" customHeight="1" x14ac:dyDescent="0.2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row>
    <row r="671" spans="1:29" ht="15.75" customHeight="1" x14ac:dyDescent="0.2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row>
    <row r="672" spans="1:29" ht="15.75" customHeight="1" x14ac:dyDescent="0.2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row>
    <row r="673" spans="1:29" ht="15.75" customHeight="1" x14ac:dyDescent="0.2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row>
    <row r="674" spans="1:29" ht="15.75" customHeight="1" x14ac:dyDescent="0.2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row>
    <row r="675" spans="1:29" ht="15.75" customHeight="1" x14ac:dyDescent="0.2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row>
    <row r="676" spans="1:29" ht="15.75" customHeight="1" x14ac:dyDescent="0.2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row>
    <row r="677" spans="1:29" ht="15.75" customHeight="1" x14ac:dyDescent="0.2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row>
    <row r="678" spans="1:29" ht="15.75" customHeight="1" x14ac:dyDescent="0.2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row>
    <row r="679" spans="1:29" ht="15.75" customHeight="1" x14ac:dyDescent="0.2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row>
    <row r="680" spans="1:29" ht="15.75" customHeight="1" x14ac:dyDescent="0.2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row>
    <row r="681" spans="1:29" ht="15.75" customHeight="1" x14ac:dyDescent="0.2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row>
    <row r="682" spans="1:29" ht="15.75" customHeight="1" x14ac:dyDescent="0.2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row>
    <row r="683" spans="1:29" ht="15.75" customHeight="1" x14ac:dyDescent="0.2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row>
    <row r="684" spans="1:29" ht="15.75" customHeight="1" x14ac:dyDescent="0.2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row>
    <row r="685" spans="1:29" ht="15.75" customHeight="1" x14ac:dyDescent="0.2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row>
    <row r="686" spans="1:29" ht="15.75" customHeight="1" x14ac:dyDescent="0.2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row>
    <row r="687" spans="1:29" ht="15.75" customHeight="1" x14ac:dyDescent="0.2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row>
    <row r="688" spans="1:29" ht="15.75" customHeight="1" x14ac:dyDescent="0.2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row>
    <row r="689" spans="1:29" ht="15.75" customHeight="1" x14ac:dyDescent="0.2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row>
    <row r="690" spans="1:29" ht="15.75" customHeight="1" x14ac:dyDescent="0.2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row>
    <row r="691" spans="1:29" ht="15.75" customHeight="1" x14ac:dyDescent="0.2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row>
    <row r="692" spans="1:29" ht="15.75" customHeight="1" x14ac:dyDescent="0.2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row>
    <row r="693" spans="1:29" ht="15.75" customHeight="1" x14ac:dyDescent="0.2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row>
    <row r="694" spans="1:29" ht="15.75" customHeight="1" x14ac:dyDescent="0.2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row>
    <row r="695" spans="1:29" ht="15.75" customHeight="1" x14ac:dyDescent="0.2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row>
    <row r="696" spans="1:29" ht="15.75" customHeight="1" x14ac:dyDescent="0.2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row>
    <row r="697" spans="1:29" ht="15.75" customHeight="1" x14ac:dyDescent="0.2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row>
    <row r="698" spans="1:29" ht="15.75" customHeight="1" x14ac:dyDescent="0.2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row>
    <row r="699" spans="1:29" ht="15.75" customHeight="1" x14ac:dyDescent="0.2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row>
    <row r="700" spans="1:29" ht="15.75" customHeight="1" x14ac:dyDescent="0.2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row>
    <row r="701" spans="1:29" ht="15.75" customHeight="1" x14ac:dyDescent="0.2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row>
    <row r="702" spans="1:29" ht="15.75" customHeight="1" x14ac:dyDescent="0.2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row>
    <row r="703" spans="1:29" ht="15.75" customHeight="1" x14ac:dyDescent="0.2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row>
    <row r="704" spans="1:29" ht="15.75" customHeight="1" x14ac:dyDescent="0.2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row>
    <row r="705" spans="1:29" ht="15.75" customHeight="1" x14ac:dyDescent="0.2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row>
    <row r="706" spans="1:29" ht="15.75" customHeight="1" x14ac:dyDescent="0.2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row>
    <row r="707" spans="1:29" ht="15.75" customHeight="1" x14ac:dyDescent="0.2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row>
    <row r="708" spans="1:29" ht="15.75" customHeight="1" x14ac:dyDescent="0.2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row>
    <row r="709" spans="1:29" ht="15.75" customHeight="1" x14ac:dyDescent="0.2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row>
    <row r="710" spans="1:29" ht="15.75" customHeight="1" x14ac:dyDescent="0.2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row>
    <row r="711" spans="1:29" ht="15.75" customHeight="1" x14ac:dyDescent="0.2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row>
    <row r="712" spans="1:29" ht="15.75" customHeight="1" x14ac:dyDescent="0.2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row>
    <row r="713" spans="1:29" ht="15.75" customHeight="1" x14ac:dyDescent="0.2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row>
    <row r="714" spans="1:29" ht="15.75" customHeight="1" x14ac:dyDescent="0.2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row>
    <row r="715" spans="1:29" ht="15.75" customHeight="1" x14ac:dyDescent="0.2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row>
    <row r="716" spans="1:29" ht="15.75" customHeight="1" x14ac:dyDescent="0.2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row>
    <row r="717" spans="1:29" ht="15.75" customHeight="1" x14ac:dyDescent="0.2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row>
    <row r="718" spans="1:29" ht="15.75" customHeight="1" x14ac:dyDescent="0.2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row>
    <row r="719" spans="1:29" ht="15.75" customHeight="1" x14ac:dyDescent="0.2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row>
    <row r="720" spans="1:29" ht="15.75" customHeight="1" x14ac:dyDescent="0.2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row>
    <row r="721" spans="1:29" ht="15.75" customHeight="1" x14ac:dyDescent="0.2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row>
    <row r="722" spans="1:29" ht="15.75" customHeight="1" x14ac:dyDescent="0.2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row>
    <row r="723" spans="1:29" ht="15.75" customHeight="1" x14ac:dyDescent="0.2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row>
    <row r="724" spans="1:29" ht="15.75" customHeight="1" x14ac:dyDescent="0.2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row>
    <row r="725" spans="1:29" ht="15.75" customHeight="1" x14ac:dyDescent="0.2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row>
    <row r="726" spans="1:29" ht="15.75" customHeight="1" x14ac:dyDescent="0.2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row>
    <row r="727" spans="1:29" ht="15.75" customHeight="1" x14ac:dyDescent="0.2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row>
    <row r="728" spans="1:29" ht="15.75" customHeight="1" x14ac:dyDescent="0.2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row>
    <row r="729" spans="1:29" ht="15.75" customHeight="1" x14ac:dyDescent="0.2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row>
    <row r="730" spans="1:29" ht="15.75" customHeight="1" x14ac:dyDescent="0.2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row>
    <row r="731" spans="1:29" ht="15.75" customHeight="1" x14ac:dyDescent="0.2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row>
    <row r="732" spans="1:29" ht="15.75" customHeight="1" x14ac:dyDescent="0.2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row>
    <row r="733" spans="1:29" ht="15.75" customHeight="1" x14ac:dyDescent="0.2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row>
    <row r="734" spans="1:29" ht="15.75" customHeight="1" x14ac:dyDescent="0.2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row>
    <row r="735" spans="1:29" ht="15.75" customHeight="1" x14ac:dyDescent="0.2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row>
    <row r="736" spans="1:29" ht="15.75" customHeight="1" x14ac:dyDescent="0.2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row>
    <row r="737" spans="1:29" ht="15.75" customHeight="1" x14ac:dyDescent="0.2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row>
    <row r="738" spans="1:29" ht="15.75" customHeight="1" x14ac:dyDescent="0.2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row>
    <row r="739" spans="1:29" ht="15.75" customHeight="1" x14ac:dyDescent="0.2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row>
    <row r="740" spans="1:29" ht="15.75" customHeight="1" x14ac:dyDescent="0.2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row>
    <row r="741" spans="1:29" ht="15.75" customHeight="1" x14ac:dyDescent="0.2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row>
    <row r="742" spans="1:29" ht="15.75" customHeight="1" x14ac:dyDescent="0.2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row>
    <row r="743" spans="1:29" ht="15.75" customHeight="1" x14ac:dyDescent="0.2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row>
    <row r="744" spans="1:29" ht="15.75" customHeight="1" x14ac:dyDescent="0.2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row>
    <row r="745" spans="1:29" ht="15.75" customHeight="1" x14ac:dyDescent="0.2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row>
    <row r="746" spans="1:29" ht="15.75" customHeight="1" x14ac:dyDescent="0.2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row>
    <row r="747" spans="1:29" ht="15.75" customHeight="1" x14ac:dyDescent="0.2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row>
    <row r="748" spans="1:29" ht="15.75" customHeight="1" x14ac:dyDescent="0.2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row>
    <row r="749" spans="1:29" ht="15.75" customHeight="1" x14ac:dyDescent="0.2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row>
    <row r="750" spans="1:29" ht="15.75" customHeight="1" x14ac:dyDescent="0.2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row>
    <row r="751" spans="1:29" ht="15.75" customHeight="1" x14ac:dyDescent="0.2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row>
    <row r="752" spans="1:29" ht="15.75" customHeight="1" x14ac:dyDescent="0.2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row>
    <row r="753" spans="1:29" ht="15.75" customHeight="1" x14ac:dyDescent="0.2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row>
    <row r="754" spans="1:29" ht="15.75" customHeight="1" x14ac:dyDescent="0.2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row>
    <row r="755" spans="1:29" ht="15.75" customHeight="1" x14ac:dyDescent="0.2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row>
    <row r="756" spans="1:29" ht="15.75" customHeight="1" x14ac:dyDescent="0.2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row>
    <row r="757" spans="1:29" ht="15.75" customHeight="1" x14ac:dyDescent="0.2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row>
    <row r="758" spans="1:29" ht="15.75" customHeight="1" x14ac:dyDescent="0.2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row>
    <row r="759" spans="1:29" ht="15.75" customHeight="1" x14ac:dyDescent="0.2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row>
    <row r="760" spans="1:29" ht="15.75" customHeight="1" x14ac:dyDescent="0.2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row>
    <row r="761" spans="1:29" ht="15.75" customHeight="1" x14ac:dyDescent="0.2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row>
    <row r="762" spans="1:29" ht="15.75" customHeight="1" x14ac:dyDescent="0.2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row>
    <row r="763" spans="1:29" ht="15.75" customHeight="1" x14ac:dyDescent="0.2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row>
    <row r="764" spans="1:29" ht="15.75" customHeight="1" x14ac:dyDescent="0.2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row>
    <row r="765" spans="1:29" ht="15.75" customHeight="1" x14ac:dyDescent="0.2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row>
    <row r="766" spans="1:29" ht="15.75" customHeight="1" x14ac:dyDescent="0.2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row>
    <row r="767" spans="1:29" ht="15.75" customHeight="1" x14ac:dyDescent="0.2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row>
    <row r="768" spans="1:29" ht="15.75" customHeight="1" x14ac:dyDescent="0.2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row>
    <row r="769" spans="1:29" ht="15.75" customHeight="1" x14ac:dyDescent="0.2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row>
    <row r="770" spans="1:29" ht="15.75" customHeight="1" x14ac:dyDescent="0.2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row>
    <row r="771" spans="1:29" ht="15.75" customHeight="1" x14ac:dyDescent="0.2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row>
    <row r="772" spans="1:29" ht="15.75" customHeight="1" x14ac:dyDescent="0.2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row>
    <row r="773" spans="1:29" ht="15.75" customHeight="1" x14ac:dyDescent="0.2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row>
    <row r="774" spans="1:29" ht="15.75" customHeight="1" x14ac:dyDescent="0.2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row>
    <row r="775" spans="1:29" ht="15.75" customHeight="1" x14ac:dyDescent="0.2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row>
    <row r="776" spans="1:29" ht="15.75" customHeight="1" x14ac:dyDescent="0.2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row>
    <row r="777" spans="1:29" ht="15.75" customHeight="1" x14ac:dyDescent="0.2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row>
    <row r="778" spans="1:29" ht="15.75" customHeight="1" x14ac:dyDescent="0.2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row>
    <row r="779" spans="1:29" ht="15.75" customHeight="1" x14ac:dyDescent="0.2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row>
    <row r="780" spans="1:29" ht="15.75" customHeight="1" x14ac:dyDescent="0.2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row>
    <row r="781" spans="1:29" ht="15.75" customHeight="1" x14ac:dyDescent="0.2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row>
    <row r="782" spans="1:29" ht="15.75" customHeight="1" x14ac:dyDescent="0.2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row>
    <row r="783" spans="1:29" ht="15.75" customHeight="1" x14ac:dyDescent="0.2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row>
    <row r="784" spans="1:29" ht="15.75" customHeight="1" x14ac:dyDescent="0.2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row>
    <row r="785" spans="1:29" ht="15.75" customHeight="1" x14ac:dyDescent="0.2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row>
    <row r="786" spans="1:29" ht="15.75" customHeight="1" x14ac:dyDescent="0.2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row>
    <row r="787" spans="1:29" ht="15.75" customHeight="1" x14ac:dyDescent="0.2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row>
    <row r="788" spans="1:29" ht="15.75" customHeight="1" x14ac:dyDescent="0.2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row>
    <row r="789" spans="1:29" ht="15.75" customHeight="1" x14ac:dyDescent="0.2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row>
    <row r="790" spans="1:29" ht="15.75" customHeight="1" x14ac:dyDescent="0.2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row>
    <row r="791" spans="1:29" ht="15.75" customHeight="1" x14ac:dyDescent="0.2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row>
    <row r="792" spans="1:29" ht="15.75" customHeight="1" x14ac:dyDescent="0.2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row>
    <row r="793" spans="1:29" ht="15.75" customHeight="1" x14ac:dyDescent="0.2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row>
    <row r="794" spans="1:29" ht="15.75" customHeight="1" x14ac:dyDescent="0.2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row>
    <row r="795" spans="1:29" ht="15.75" customHeight="1" x14ac:dyDescent="0.2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row>
    <row r="796" spans="1:29" ht="15.75" customHeight="1" x14ac:dyDescent="0.2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row>
    <row r="797" spans="1:29" ht="15.75" customHeight="1" x14ac:dyDescent="0.2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row>
    <row r="798" spans="1:29" ht="15.75" customHeight="1" x14ac:dyDescent="0.2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row>
    <row r="799" spans="1:29" ht="15.75" customHeight="1" x14ac:dyDescent="0.2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row>
    <row r="800" spans="1:29" ht="15.75" customHeight="1" x14ac:dyDescent="0.2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row>
    <row r="801" spans="1:29" ht="15.75" customHeight="1" x14ac:dyDescent="0.2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row>
    <row r="802" spans="1:29" ht="15.75" customHeight="1" x14ac:dyDescent="0.2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row>
    <row r="803" spans="1:29" ht="15.75" customHeight="1" x14ac:dyDescent="0.2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row>
    <row r="804" spans="1:29" ht="15.75" customHeight="1" x14ac:dyDescent="0.2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row>
    <row r="805" spans="1:29" ht="15.75" customHeight="1" x14ac:dyDescent="0.2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row>
    <row r="806" spans="1:29" ht="15.75" customHeight="1" x14ac:dyDescent="0.2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row>
    <row r="807" spans="1:29" ht="15.75" customHeight="1" x14ac:dyDescent="0.2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row>
    <row r="808" spans="1:29" ht="15.75" customHeight="1" x14ac:dyDescent="0.2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row>
    <row r="809" spans="1:29" ht="15.75" customHeight="1" x14ac:dyDescent="0.2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row>
    <row r="810" spans="1:29" ht="15.75" customHeight="1" x14ac:dyDescent="0.2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row>
    <row r="811" spans="1:29" ht="15.75" customHeight="1" x14ac:dyDescent="0.2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row>
    <row r="812" spans="1:29" ht="15.75" customHeight="1" x14ac:dyDescent="0.2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row>
    <row r="813" spans="1:29" ht="15.75" customHeight="1" x14ac:dyDescent="0.2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row>
    <row r="814" spans="1:29" ht="15.75" customHeight="1" x14ac:dyDescent="0.2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row>
    <row r="815" spans="1:29" ht="15.75" customHeight="1" x14ac:dyDescent="0.2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row>
    <row r="816" spans="1:29" ht="15.75" customHeight="1" x14ac:dyDescent="0.2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row>
    <row r="817" spans="1:29" ht="15.75" customHeight="1" x14ac:dyDescent="0.2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row>
    <row r="818" spans="1:29" ht="15.75" customHeight="1" x14ac:dyDescent="0.2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row>
    <row r="819" spans="1:29" ht="15.75" customHeight="1" x14ac:dyDescent="0.2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row>
    <row r="820" spans="1:29" ht="15.75" customHeight="1" x14ac:dyDescent="0.2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row>
    <row r="821" spans="1:29" ht="15.75" customHeight="1" x14ac:dyDescent="0.2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row>
    <row r="822" spans="1:29" ht="15.75" customHeight="1" x14ac:dyDescent="0.2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row>
    <row r="823" spans="1:29" ht="15.75" customHeight="1" x14ac:dyDescent="0.2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row>
    <row r="824" spans="1:29" ht="15.75" customHeight="1" x14ac:dyDescent="0.2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row>
    <row r="825" spans="1:29" ht="15.75" customHeight="1" x14ac:dyDescent="0.2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row>
    <row r="826" spans="1:29" ht="15.75" customHeight="1" x14ac:dyDescent="0.2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row>
    <row r="827" spans="1:29" ht="15.75" customHeight="1" x14ac:dyDescent="0.2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row>
    <row r="828" spans="1:29" ht="15.75" customHeight="1" x14ac:dyDescent="0.2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row>
    <row r="829" spans="1:29" ht="15.75" customHeight="1" x14ac:dyDescent="0.2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row>
    <row r="830" spans="1:29" ht="15.75" customHeight="1" x14ac:dyDescent="0.2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row>
    <row r="831" spans="1:29" ht="15.75" customHeight="1" x14ac:dyDescent="0.2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row>
    <row r="832" spans="1:29" ht="15.75" customHeight="1" x14ac:dyDescent="0.2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row>
    <row r="833" spans="1:29" ht="15.75" customHeight="1" x14ac:dyDescent="0.2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row>
    <row r="834" spans="1:29" ht="15.75" customHeight="1" x14ac:dyDescent="0.2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row>
    <row r="835" spans="1:29" ht="15.75" customHeight="1" x14ac:dyDescent="0.2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row>
    <row r="836" spans="1:29" ht="15.75" customHeight="1" x14ac:dyDescent="0.2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row>
    <row r="837" spans="1:29" ht="15.75" customHeight="1" x14ac:dyDescent="0.2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row>
    <row r="838" spans="1:29" ht="15.75" customHeight="1" x14ac:dyDescent="0.2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row>
    <row r="839" spans="1:29" ht="15.75" customHeight="1" x14ac:dyDescent="0.2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row>
    <row r="840" spans="1:29" ht="15.75" customHeight="1" x14ac:dyDescent="0.2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row>
    <row r="841" spans="1:29" ht="15.75" customHeight="1" x14ac:dyDescent="0.2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row>
    <row r="842" spans="1:29" ht="15.75" customHeight="1" x14ac:dyDescent="0.2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row>
    <row r="843" spans="1:29" ht="15.75" customHeight="1" x14ac:dyDescent="0.2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row>
    <row r="844" spans="1:29" ht="15.75" customHeight="1" x14ac:dyDescent="0.2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row>
    <row r="845" spans="1:29" ht="15.75" customHeight="1" x14ac:dyDescent="0.2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row>
    <row r="846" spans="1:29" ht="15.75" customHeight="1" x14ac:dyDescent="0.2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row>
    <row r="847" spans="1:29" ht="15.75" customHeight="1" x14ac:dyDescent="0.2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row>
    <row r="848" spans="1:29" ht="15.75" customHeight="1" x14ac:dyDescent="0.2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row>
    <row r="849" spans="1:29" ht="15.75" customHeight="1" x14ac:dyDescent="0.2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row>
    <row r="850" spans="1:29" ht="15.75" customHeight="1" x14ac:dyDescent="0.2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row>
    <row r="851" spans="1:29" ht="15.75" customHeight="1" x14ac:dyDescent="0.2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row>
    <row r="852" spans="1:29" ht="15.75" customHeight="1" x14ac:dyDescent="0.2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row>
    <row r="853" spans="1:29" ht="15.75" customHeight="1" x14ac:dyDescent="0.2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row>
    <row r="854" spans="1:29" ht="15.75" customHeight="1" x14ac:dyDescent="0.2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row>
    <row r="855" spans="1:29" ht="15.75" customHeight="1" x14ac:dyDescent="0.2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row>
    <row r="856" spans="1:29" ht="15.75" customHeight="1" x14ac:dyDescent="0.2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row>
    <row r="857" spans="1:29" ht="15.75" customHeight="1" x14ac:dyDescent="0.2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row>
    <row r="858" spans="1:29" ht="15.75" customHeight="1" x14ac:dyDescent="0.2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row>
    <row r="859" spans="1:29" ht="15.75" customHeight="1" x14ac:dyDescent="0.2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row>
    <row r="860" spans="1:29" ht="15.75" customHeight="1" x14ac:dyDescent="0.2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row>
    <row r="861" spans="1:29" ht="15.75" customHeight="1" x14ac:dyDescent="0.2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row>
    <row r="862" spans="1:29" ht="15.75" customHeight="1" x14ac:dyDescent="0.2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row>
    <row r="863" spans="1:29" ht="15.75" customHeight="1" x14ac:dyDescent="0.2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row>
    <row r="864" spans="1:29" ht="15.75" customHeight="1" x14ac:dyDescent="0.2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row>
    <row r="865" spans="1:29" ht="15.75" customHeight="1" x14ac:dyDescent="0.2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row>
    <row r="866" spans="1:29" ht="15.75" customHeight="1" x14ac:dyDescent="0.2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row>
    <row r="867" spans="1:29" ht="15.75" customHeight="1" x14ac:dyDescent="0.2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row>
    <row r="868" spans="1:29" ht="15.75" customHeight="1" x14ac:dyDescent="0.2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row>
    <row r="869" spans="1:29" ht="15.75" customHeight="1" x14ac:dyDescent="0.2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row>
    <row r="870" spans="1:29" ht="15.75" customHeight="1" x14ac:dyDescent="0.2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row>
    <row r="871" spans="1:29" ht="15.75" customHeight="1" x14ac:dyDescent="0.2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row>
    <row r="872" spans="1:29" ht="15.75" customHeight="1" x14ac:dyDescent="0.2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row>
    <row r="873" spans="1:29" ht="15.75" customHeight="1" x14ac:dyDescent="0.2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row>
    <row r="874" spans="1:29" ht="15.75" customHeight="1" x14ac:dyDescent="0.2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row>
    <row r="875" spans="1:29" ht="15.75" customHeight="1" x14ac:dyDescent="0.2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row>
    <row r="876" spans="1:29" ht="15.75" customHeight="1" x14ac:dyDescent="0.2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row>
    <row r="877" spans="1:29" ht="15.75" customHeight="1" x14ac:dyDescent="0.2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row>
    <row r="878" spans="1:29" ht="15.75" customHeight="1" x14ac:dyDescent="0.2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row>
    <row r="879" spans="1:29" ht="15.75" customHeight="1" x14ac:dyDescent="0.2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row>
    <row r="880" spans="1:29" ht="15.75" customHeight="1" x14ac:dyDescent="0.2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row>
    <row r="881" spans="1:29" ht="15.75" customHeight="1" x14ac:dyDescent="0.2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row>
    <row r="882" spans="1:29" ht="15.75" customHeight="1" x14ac:dyDescent="0.2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row>
    <row r="883" spans="1:29" ht="15.75" customHeight="1" x14ac:dyDescent="0.2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row>
    <row r="884" spans="1:29" ht="15.75" customHeight="1" x14ac:dyDescent="0.2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row>
    <row r="885" spans="1:29" ht="15.75" customHeight="1" x14ac:dyDescent="0.2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row>
    <row r="886" spans="1:29" ht="15.75" customHeight="1" x14ac:dyDescent="0.2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row>
    <row r="887" spans="1:29" ht="15.75" customHeight="1" x14ac:dyDescent="0.2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row>
    <row r="888" spans="1:29" ht="15.75" customHeight="1" x14ac:dyDescent="0.2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row>
    <row r="889" spans="1:29" ht="15.75" customHeight="1" x14ac:dyDescent="0.2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row>
    <row r="890" spans="1:29" ht="15.75" customHeight="1" x14ac:dyDescent="0.2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row>
    <row r="891" spans="1:29" ht="15.75" customHeight="1" x14ac:dyDescent="0.2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row>
    <row r="892" spans="1:29" ht="15.75" customHeight="1" x14ac:dyDescent="0.2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row>
    <row r="893" spans="1:29" ht="15.75" customHeight="1" x14ac:dyDescent="0.2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row>
    <row r="894" spans="1:29" ht="15.75" customHeight="1" x14ac:dyDescent="0.2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row>
    <row r="895" spans="1:29" ht="15.75" customHeight="1" x14ac:dyDescent="0.2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row>
    <row r="896" spans="1:29" ht="15.75" customHeight="1" x14ac:dyDescent="0.2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row>
    <row r="897" spans="1:29" ht="15.75" customHeight="1" x14ac:dyDescent="0.2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row>
    <row r="898" spans="1:29" ht="15.75" customHeight="1" x14ac:dyDescent="0.2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row>
    <row r="899" spans="1:29" ht="15.75" customHeight="1" x14ac:dyDescent="0.2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row>
    <row r="900" spans="1:29" ht="15.75" customHeight="1" x14ac:dyDescent="0.2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row>
    <row r="901" spans="1:29" ht="15.75" customHeight="1" x14ac:dyDescent="0.2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row>
    <row r="902" spans="1:29" ht="15.75" customHeight="1" x14ac:dyDescent="0.2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row>
    <row r="903" spans="1:29" ht="15.75" customHeight="1" x14ac:dyDescent="0.2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row>
    <row r="904" spans="1:29" ht="15.75" customHeight="1" x14ac:dyDescent="0.2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row>
    <row r="905" spans="1:29" ht="15.75" customHeight="1" x14ac:dyDescent="0.2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row>
    <row r="906" spans="1:29" ht="15.75" customHeight="1" x14ac:dyDescent="0.2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row>
    <row r="907" spans="1:29" ht="15.75" customHeight="1" x14ac:dyDescent="0.2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row>
    <row r="908" spans="1:29" ht="15.75" customHeight="1" x14ac:dyDescent="0.2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row>
    <row r="909" spans="1:29" ht="15.75" customHeight="1" x14ac:dyDescent="0.2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row>
    <row r="910" spans="1:29" ht="15.75" customHeight="1" x14ac:dyDescent="0.2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row>
    <row r="911" spans="1:29" ht="15.75" customHeight="1" x14ac:dyDescent="0.2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row>
    <row r="912" spans="1:29" ht="15.75" customHeight="1" x14ac:dyDescent="0.2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row>
    <row r="913" spans="1:29" ht="15.75" customHeight="1" x14ac:dyDescent="0.2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row>
    <row r="914" spans="1:29" ht="15.75" customHeight="1" x14ac:dyDescent="0.2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row>
    <row r="915" spans="1:29" ht="15.75" customHeight="1" x14ac:dyDescent="0.2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row>
    <row r="916" spans="1:29" ht="15.75" customHeight="1" x14ac:dyDescent="0.2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row>
    <row r="917" spans="1:29" ht="15.75" customHeight="1" x14ac:dyDescent="0.2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row>
    <row r="918" spans="1:29" ht="15.75" customHeight="1" x14ac:dyDescent="0.2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row>
    <row r="919" spans="1:29" ht="15.75" customHeight="1" x14ac:dyDescent="0.2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row>
    <row r="920" spans="1:29" ht="15.75" customHeight="1" x14ac:dyDescent="0.2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row>
    <row r="921" spans="1:29" ht="15.75" customHeight="1" x14ac:dyDescent="0.2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row>
    <row r="922" spans="1:29" ht="15.75" customHeight="1" x14ac:dyDescent="0.2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row>
    <row r="923" spans="1:29" ht="15.75" customHeight="1" x14ac:dyDescent="0.2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row>
    <row r="924" spans="1:29" ht="15.75" customHeight="1" x14ac:dyDescent="0.2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row>
    <row r="925" spans="1:29" ht="15.75" customHeight="1" x14ac:dyDescent="0.2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row>
    <row r="926" spans="1:29" ht="15.75" customHeight="1" x14ac:dyDescent="0.2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row>
    <row r="927" spans="1:29" ht="15.75" customHeight="1" x14ac:dyDescent="0.2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row>
    <row r="928" spans="1:29" ht="15.75" customHeight="1" x14ac:dyDescent="0.2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row>
    <row r="929" spans="1:29" ht="15.75" customHeight="1" x14ac:dyDescent="0.2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row>
    <row r="930" spans="1:29" ht="15.75" customHeight="1" x14ac:dyDescent="0.2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row>
    <row r="931" spans="1:29" ht="15.75" customHeight="1" x14ac:dyDescent="0.2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row>
    <row r="932" spans="1:29" ht="15.75" customHeight="1" x14ac:dyDescent="0.2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row>
    <row r="933" spans="1:29" ht="15.75" customHeight="1" x14ac:dyDescent="0.2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row>
    <row r="934" spans="1:29" ht="15.75" customHeight="1" x14ac:dyDescent="0.2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row>
    <row r="935" spans="1:29" ht="15.75" customHeight="1" x14ac:dyDescent="0.2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row>
    <row r="936" spans="1:29" ht="15.75" customHeight="1" x14ac:dyDescent="0.2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row>
    <row r="937" spans="1:29" ht="15.75" customHeight="1" x14ac:dyDescent="0.2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row>
    <row r="938" spans="1:29" ht="15.75" customHeight="1" x14ac:dyDescent="0.2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row>
    <row r="939" spans="1:29" ht="15.75" customHeight="1" x14ac:dyDescent="0.2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row>
    <row r="940" spans="1:29" ht="15.75" customHeight="1" x14ac:dyDescent="0.2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row>
    <row r="941" spans="1:29" ht="15.75" customHeight="1" x14ac:dyDescent="0.2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row>
    <row r="942" spans="1:29" ht="15.75" customHeight="1" x14ac:dyDescent="0.2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row>
    <row r="943" spans="1:29" ht="15.75" customHeight="1" x14ac:dyDescent="0.2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row>
    <row r="944" spans="1:29" ht="15.75" customHeight="1" x14ac:dyDescent="0.2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row>
    <row r="945" spans="1:29" ht="15.75" customHeight="1" x14ac:dyDescent="0.2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row>
    <row r="946" spans="1:29" ht="15.75" customHeight="1" x14ac:dyDescent="0.2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row>
    <row r="947" spans="1:29" ht="15.75" customHeight="1" x14ac:dyDescent="0.2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row>
    <row r="948" spans="1:29" ht="15.75" customHeight="1" x14ac:dyDescent="0.2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row>
    <row r="949" spans="1:29" ht="15.75" customHeight="1" x14ac:dyDescent="0.2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row>
    <row r="950" spans="1:29" ht="15.75" customHeight="1" x14ac:dyDescent="0.2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row>
    <row r="951" spans="1:29" ht="15.75" customHeight="1" x14ac:dyDescent="0.2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row>
    <row r="952" spans="1:29" ht="15.75" customHeight="1" x14ac:dyDescent="0.2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row>
    <row r="953" spans="1:29" ht="15.75" customHeight="1" x14ac:dyDescent="0.2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row>
    <row r="954" spans="1:29" ht="15.75" customHeight="1" x14ac:dyDescent="0.2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row>
    <row r="955" spans="1:29" ht="15.75" customHeight="1" x14ac:dyDescent="0.2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row>
    <row r="956" spans="1:29" ht="15.75" customHeight="1" x14ac:dyDescent="0.2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row>
    <row r="957" spans="1:29" ht="15.75" customHeight="1" x14ac:dyDescent="0.2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row>
    <row r="958" spans="1:29" ht="15.75" customHeight="1" x14ac:dyDescent="0.2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row>
    <row r="959" spans="1:29" ht="15.75" customHeight="1" x14ac:dyDescent="0.2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row>
    <row r="960" spans="1:29" ht="15.75" customHeight="1" x14ac:dyDescent="0.2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row>
    <row r="961" spans="1:29" ht="15.75" customHeight="1" x14ac:dyDescent="0.2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row>
    <row r="962" spans="1:29" ht="15.75" customHeight="1" x14ac:dyDescent="0.2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row>
    <row r="963" spans="1:29" ht="15.75" customHeight="1" x14ac:dyDescent="0.2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row>
    <row r="964" spans="1:29" ht="15.75" customHeight="1" x14ac:dyDescent="0.2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row>
    <row r="965" spans="1:29" ht="15.75" customHeight="1" x14ac:dyDescent="0.2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row>
    <row r="966" spans="1:29" ht="15.75" customHeight="1" x14ac:dyDescent="0.2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row>
    <row r="967" spans="1:29" ht="15.75" customHeight="1" x14ac:dyDescent="0.2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row>
    <row r="968" spans="1:29" ht="15.75" customHeight="1" x14ac:dyDescent="0.2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row>
    <row r="969" spans="1:29" ht="15.75" customHeight="1" x14ac:dyDescent="0.2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row>
    <row r="970" spans="1:29" ht="15.75" customHeight="1" x14ac:dyDescent="0.2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row>
    <row r="971" spans="1:29" ht="15.75" customHeight="1" x14ac:dyDescent="0.2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row>
    <row r="972" spans="1:29" ht="15.75" customHeight="1" x14ac:dyDescent="0.2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row>
    <row r="973" spans="1:29" ht="15.75" customHeight="1" x14ac:dyDescent="0.2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row>
    <row r="974" spans="1:29" ht="15.75" customHeight="1" x14ac:dyDescent="0.2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row>
    <row r="975" spans="1:29" ht="15.75" customHeight="1" x14ac:dyDescent="0.2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row>
    <row r="976" spans="1:29" ht="15.75" customHeight="1" x14ac:dyDescent="0.2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row>
    <row r="977" spans="1:29" ht="15.75" customHeight="1" x14ac:dyDescent="0.2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row>
    <row r="978" spans="1:29" ht="15.75" customHeight="1" x14ac:dyDescent="0.2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row>
    <row r="979" spans="1:29" ht="15.75" customHeight="1" x14ac:dyDescent="0.2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row>
    <row r="980" spans="1:29" ht="15.75" customHeight="1" x14ac:dyDescent="0.2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row>
    <row r="981" spans="1:29" ht="15.75" customHeight="1" x14ac:dyDescent="0.2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row>
    <row r="982" spans="1:29" ht="15.75" customHeight="1" x14ac:dyDescent="0.2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row>
    <row r="983" spans="1:29" ht="15.75" customHeight="1" x14ac:dyDescent="0.2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row>
    <row r="984" spans="1:29" ht="15.75" customHeight="1" x14ac:dyDescent="0.2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row>
    <row r="985" spans="1:29" ht="15.75" customHeight="1" x14ac:dyDescent="0.2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row>
    <row r="986" spans="1:29" ht="15.75" customHeight="1" x14ac:dyDescent="0.2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row>
    <row r="987" spans="1:29" ht="15.75" customHeight="1" x14ac:dyDescent="0.2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row>
    <row r="988" spans="1:29" ht="15.75" customHeight="1" x14ac:dyDescent="0.2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row>
    <row r="989" spans="1:29" ht="15.75" customHeight="1" x14ac:dyDescent="0.2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row>
    <row r="990" spans="1:29" ht="15.75" customHeight="1" x14ac:dyDescent="0.2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row>
    <row r="991" spans="1:29" ht="15.75" customHeight="1" x14ac:dyDescent="0.2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row>
    <row r="992" spans="1:29" ht="15.75" customHeight="1" x14ac:dyDescent="0.2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row>
    <row r="993" spans="1:29" ht="15.75" customHeight="1" x14ac:dyDescent="0.2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row>
    <row r="994" spans="1:29" ht="15.75" customHeight="1" x14ac:dyDescent="0.2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row>
    <row r="995" spans="1:29" ht="15.75" customHeight="1" x14ac:dyDescent="0.2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row>
    <row r="996" spans="1:29" ht="15.75" customHeight="1" x14ac:dyDescent="0.2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row>
    <row r="997" spans="1:29" ht="15.75" customHeight="1" x14ac:dyDescent="0.2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row>
    <row r="998" spans="1:29" ht="15.75" customHeight="1" x14ac:dyDescent="0.2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row>
    <row r="999" spans="1:29" ht="15.75" customHeight="1" x14ac:dyDescent="0.2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row>
    <row r="1000" spans="1:29" ht="15.75" customHeight="1" x14ac:dyDescent="0.2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row>
  </sheetData>
  <mergeCells count="111">
    <mergeCell ref="R31:U31"/>
    <mergeCell ref="V31:W31"/>
    <mergeCell ref="AA24:AC24"/>
    <mergeCell ref="A22:E22"/>
    <mergeCell ref="F22:G22"/>
    <mergeCell ref="H22:I22"/>
    <mergeCell ref="K22:L22"/>
    <mergeCell ref="M22:N22"/>
    <mergeCell ref="P22:Q22"/>
    <mergeCell ref="A23:E23"/>
    <mergeCell ref="P23:Q23"/>
    <mergeCell ref="F23:G23"/>
    <mergeCell ref="H23:I23"/>
    <mergeCell ref="A24:E24"/>
    <mergeCell ref="F24:G24"/>
    <mergeCell ref="H24:I24"/>
    <mergeCell ref="E31:M31"/>
    <mergeCell ref="K19:L19"/>
    <mergeCell ref="M19:N19"/>
    <mergeCell ref="K20:L20"/>
    <mergeCell ref="M20:N20"/>
    <mergeCell ref="P20:Q20"/>
    <mergeCell ref="K21:L21"/>
    <mergeCell ref="M21:N21"/>
    <mergeCell ref="P21:Q21"/>
    <mergeCell ref="P19:Q19"/>
    <mergeCell ref="A19:E19"/>
    <mergeCell ref="A20:E20"/>
    <mergeCell ref="F20:G20"/>
    <mergeCell ref="H20:I20"/>
    <mergeCell ref="A21:E21"/>
    <mergeCell ref="F21:G21"/>
    <mergeCell ref="H21:I21"/>
    <mergeCell ref="K23:L23"/>
    <mergeCell ref="M23:N23"/>
    <mergeCell ref="K24:L24"/>
    <mergeCell ref="M24:N24"/>
    <mergeCell ref="P24:Q24"/>
    <mergeCell ref="A25:E25"/>
    <mergeCell ref="A26:E26"/>
    <mergeCell ref="F25:G25"/>
    <mergeCell ref="F26:I27"/>
    <mergeCell ref="J26:J27"/>
    <mergeCell ref="H25:I25"/>
    <mergeCell ref="K25:L25"/>
    <mergeCell ref="M25:N25"/>
    <mergeCell ref="P25:Q25"/>
    <mergeCell ref="K26:Z27"/>
    <mergeCell ref="B30:Z30"/>
    <mergeCell ref="A27:E27"/>
    <mergeCell ref="A12:E13"/>
    <mergeCell ref="F13:G13"/>
    <mergeCell ref="H13:I13"/>
    <mergeCell ref="K13:L13"/>
    <mergeCell ref="M13:N13"/>
    <mergeCell ref="P13:Q13"/>
    <mergeCell ref="A14:E14"/>
    <mergeCell ref="P14:Q14"/>
    <mergeCell ref="F19:G19"/>
    <mergeCell ref="H19:I19"/>
    <mergeCell ref="A18:E18"/>
    <mergeCell ref="F18:G18"/>
    <mergeCell ref="H18:I18"/>
    <mergeCell ref="K18:L18"/>
    <mergeCell ref="M18:N18"/>
    <mergeCell ref="P18:Q18"/>
    <mergeCell ref="F12:J12"/>
    <mergeCell ref="V12:Z12"/>
    <mergeCell ref="K14:L14"/>
    <mergeCell ref="M14:N14"/>
    <mergeCell ref="K15:L15"/>
    <mergeCell ref="M15:N15"/>
    <mergeCell ref="P15:Q15"/>
    <mergeCell ref="K16:L16"/>
    <mergeCell ref="M16:N16"/>
    <mergeCell ref="P16:Q16"/>
    <mergeCell ref="K17:L17"/>
    <mergeCell ref="M17:N17"/>
    <mergeCell ref="P17:Q17"/>
    <mergeCell ref="B1:Z1"/>
    <mergeCell ref="B2:Z2"/>
    <mergeCell ref="B4:Z4"/>
    <mergeCell ref="B5:D5"/>
    <mergeCell ref="J5:R5"/>
    <mergeCell ref="S5:V5"/>
    <mergeCell ref="W5:Z5"/>
    <mergeCell ref="F5:I5"/>
    <mergeCell ref="D6:H6"/>
    <mergeCell ref="I6:L6"/>
    <mergeCell ref="N6:Q6"/>
    <mergeCell ref="R6:U6"/>
    <mergeCell ref="W6:Z6"/>
    <mergeCell ref="W7:Y7"/>
    <mergeCell ref="K12:R12"/>
    <mergeCell ref="S12:U12"/>
    <mergeCell ref="E8:M8"/>
    <mergeCell ref="R8:U8"/>
    <mergeCell ref="V8:W8"/>
    <mergeCell ref="C10:Z10"/>
    <mergeCell ref="A11:Y11"/>
    <mergeCell ref="F14:G14"/>
    <mergeCell ref="H14:I14"/>
    <mergeCell ref="A15:E15"/>
    <mergeCell ref="F15:G15"/>
    <mergeCell ref="H15:I15"/>
    <mergeCell ref="F16:G16"/>
    <mergeCell ref="H16:I16"/>
    <mergeCell ref="A16:E16"/>
    <mergeCell ref="A17:E17"/>
    <mergeCell ref="F17:G17"/>
    <mergeCell ref="H17:I17"/>
  </mergeCells>
  <conditionalFormatting sqref="F14:J14 F15 F16:J16 H15 J15:J16">
    <cfRule type="expression" dxfId="8" priority="1" stopIfTrue="1">
      <formula>SUM($F$14:$I$16)&gt;15</formula>
    </cfRule>
  </conditionalFormatting>
  <conditionalFormatting sqref="F17:J19">
    <cfRule type="expression" dxfId="7" priority="2" stopIfTrue="1">
      <formula>SUM($F$17:$I$19)&gt;20</formula>
    </cfRule>
  </conditionalFormatting>
  <conditionalFormatting sqref="F20:J22">
    <cfRule type="expression" dxfId="6" priority="3" stopIfTrue="1">
      <formula>SUM($F$20:$I$22)&gt;23</formula>
    </cfRule>
  </conditionalFormatting>
  <conditionalFormatting sqref="F23:J25">
    <cfRule type="expression" dxfId="5" priority="4" stopIfTrue="1">
      <formula>SUM($F$23:$I$25)&gt;14</formula>
    </cfRule>
  </conditionalFormatting>
  <conditionalFormatting sqref="J26:J27">
    <cfRule type="expression" dxfId="4" priority="5" stopIfTrue="1">
      <formula>$J$26&gt;1</formula>
    </cfRule>
  </conditionalFormatting>
  <dataValidations count="8">
    <dataValidation type="custom" allowBlank="1" showInputMessage="1" showErrorMessage="1" prompt="One entry per line." sqref="F14:F15" xr:uid="{00000000-0002-0000-0000-000000000000}">
      <formula1>H14=0</formula1>
    </dataValidation>
    <dataValidation type="list" allowBlank="1" showErrorMessage="1" sqref="T14:T24" xr:uid="{00000000-0002-0000-0000-000001000000}">
      <formula1>"18491.67,25083.33,other"</formula1>
    </dataValidation>
    <dataValidation type="custom" allowBlank="1" showInputMessage="1" showErrorMessage="1" prompt="Only one entry per line. - Only one entry per line." sqref="F17" xr:uid="{00000000-0002-0000-0000-000002000000}">
      <formula1>H17:I19=0</formula1>
    </dataValidation>
    <dataValidation type="list" allowBlank="1" showErrorMessage="1" sqref="S14:S25" xr:uid="{00000000-0002-0000-0000-000003000000}">
      <formula1>$B$32</formula1>
    </dataValidation>
    <dataValidation type="list" allowBlank="1" showErrorMessage="1" sqref="U14:U25" xr:uid="{00000000-0002-0000-0000-000004000000}">
      <formula1>"Y,N"</formula1>
    </dataValidation>
    <dataValidation type="custom" allowBlank="1" showInputMessage="1" showErrorMessage="1" prompt="Only 1 Entry Per Line (Federal or Other)_x000d_" sqref="H14:H25" xr:uid="{00000000-0002-0000-0000-000005000000}">
      <formula1>F14=0</formula1>
    </dataValidation>
    <dataValidation type="custom" allowBlank="1" showInputMessage="1" showErrorMessage="1" prompt="Only one entry per line. - Only one entry per line." sqref="F16 F18:F25" xr:uid="{00000000-0002-0000-0000-000006000000}">
      <formula1>H16=0</formula1>
    </dataValidation>
    <dataValidation type="list" allowBlank="1" showErrorMessage="1" sqref="T25" xr:uid="{00000000-0002-0000-0000-000007000000}">
      <formula1>"17675.00,25083.33,other"</formula1>
    </dataValidation>
  </dataValidations>
  <printOptions horizontalCentered="1" verticalCentered="1"/>
  <pageMargins left="0.25" right="0.25" top="0.33" bottom="0.33"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2.5703125" defaultRowHeight="15" customHeight="1" x14ac:dyDescent="0.2"/>
  <cols>
    <col min="1" max="1" width="9.140625" customWidth="1"/>
    <col min="2" max="2" width="26.140625" customWidth="1"/>
    <col min="3" max="3" width="11" customWidth="1"/>
    <col min="4" max="4" width="11.5703125" customWidth="1"/>
    <col min="5" max="5" width="7.5703125" customWidth="1"/>
    <col min="6" max="6" width="6.5703125" customWidth="1"/>
    <col min="7" max="7" width="6" customWidth="1"/>
    <col min="8" max="8" width="7" customWidth="1"/>
    <col min="9" max="9" width="21.42578125" customWidth="1"/>
    <col min="10" max="10" width="18" customWidth="1"/>
    <col min="11" max="11" width="17" customWidth="1"/>
    <col min="12" max="12" width="23.7109375" customWidth="1"/>
    <col min="13" max="13" width="22.28515625" customWidth="1"/>
    <col min="14" max="14" width="17" customWidth="1"/>
    <col min="15" max="15" width="9.140625" customWidth="1"/>
    <col min="16" max="16" width="34.42578125" customWidth="1"/>
    <col min="17" max="17" width="24.28515625" customWidth="1"/>
    <col min="18" max="18" width="12.140625" customWidth="1"/>
    <col min="19" max="19" width="11.5703125" hidden="1" customWidth="1"/>
    <col min="20" max="26" width="9.140625" customWidth="1"/>
  </cols>
  <sheetData>
    <row r="1" spans="1:26" x14ac:dyDescent="0.25">
      <c r="A1" s="22"/>
      <c r="B1" s="22"/>
      <c r="C1" s="22"/>
      <c r="D1" s="22"/>
      <c r="E1" s="22"/>
      <c r="F1" s="22"/>
      <c r="G1" s="22"/>
      <c r="H1" s="22"/>
      <c r="I1" s="22"/>
      <c r="J1" s="22"/>
      <c r="K1" s="22"/>
      <c r="L1" s="22"/>
      <c r="M1" s="22"/>
      <c r="N1" s="22"/>
      <c r="O1" s="22"/>
      <c r="P1" s="22"/>
      <c r="Q1" s="22"/>
      <c r="R1" s="22"/>
      <c r="S1" s="22" t="s">
        <v>51</v>
      </c>
      <c r="T1" s="22"/>
      <c r="U1" s="22"/>
      <c r="V1" s="22"/>
      <c r="W1" s="22"/>
      <c r="X1" s="22"/>
      <c r="Y1" s="22"/>
      <c r="Z1" s="22"/>
    </row>
    <row r="2" spans="1:26" x14ac:dyDescent="0.25">
      <c r="A2" s="22"/>
      <c r="B2" s="18"/>
      <c r="C2" s="18"/>
      <c r="D2" s="18"/>
      <c r="E2" s="18"/>
      <c r="F2" s="18"/>
      <c r="G2" s="18"/>
      <c r="H2" s="18"/>
      <c r="I2" s="105"/>
      <c r="J2" s="105"/>
      <c r="K2" s="106"/>
      <c r="L2" s="106"/>
      <c r="M2" s="106"/>
      <c r="N2" s="105"/>
      <c r="O2" s="106"/>
      <c r="P2" s="107" t="s">
        <v>52</v>
      </c>
      <c r="Q2" s="107" t="s">
        <v>53</v>
      </c>
      <c r="R2" s="22"/>
      <c r="S2" s="22" t="s">
        <v>54</v>
      </c>
      <c r="T2" s="22"/>
      <c r="U2" s="22"/>
      <c r="V2" s="22"/>
      <c r="W2" s="22"/>
      <c r="X2" s="22"/>
      <c r="Y2" s="22"/>
      <c r="Z2" s="22"/>
    </row>
    <row r="3" spans="1:26" x14ac:dyDescent="0.25">
      <c r="A3" s="22"/>
      <c r="B3" s="18"/>
      <c r="C3" s="18"/>
      <c r="D3" s="18"/>
      <c r="E3" s="18"/>
      <c r="F3" s="18"/>
      <c r="G3" s="18"/>
      <c r="H3" s="18"/>
      <c r="I3" s="106"/>
      <c r="J3" s="108" t="s">
        <v>55</v>
      </c>
      <c r="K3" s="109"/>
      <c r="L3" s="110"/>
      <c r="M3" s="109"/>
      <c r="N3" s="111"/>
      <c r="O3" s="106"/>
      <c r="P3" s="112" t="s">
        <v>56</v>
      </c>
      <c r="Q3" s="113">
        <v>100000</v>
      </c>
      <c r="R3" s="22"/>
      <c r="S3" s="22" t="s">
        <v>57</v>
      </c>
      <c r="T3" s="22"/>
      <c r="U3" s="22"/>
      <c r="V3" s="22"/>
      <c r="W3" s="22"/>
      <c r="X3" s="22"/>
      <c r="Y3" s="22"/>
      <c r="Z3" s="22"/>
    </row>
    <row r="4" spans="1:26" x14ac:dyDescent="0.25">
      <c r="A4" s="22"/>
      <c r="B4" s="114" t="s">
        <v>58</v>
      </c>
      <c r="C4" s="115" t="s">
        <v>59</v>
      </c>
      <c r="D4" s="115" t="s">
        <v>60</v>
      </c>
      <c r="E4" s="116" t="s">
        <v>61</v>
      </c>
      <c r="F4" s="115" t="s">
        <v>62</v>
      </c>
      <c r="G4" s="115" t="s">
        <v>63</v>
      </c>
      <c r="H4" s="117" t="s">
        <v>64</v>
      </c>
      <c r="I4" s="118" t="s">
        <v>65</v>
      </c>
      <c r="J4" s="119" t="s">
        <v>66</v>
      </c>
      <c r="K4" s="120" t="s">
        <v>67</v>
      </c>
      <c r="L4" s="119" t="s">
        <v>68</v>
      </c>
      <c r="M4" s="120" t="s">
        <v>69</v>
      </c>
      <c r="N4" s="119" t="s">
        <v>70</v>
      </c>
      <c r="O4" s="106"/>
      <c r="P4" s="121" t="s">
        <v>71</v>
      </c>
      <c r="Q4" s="113">
        <f>$Q$3/12</f>
        <v>8333.3333333333339</v>
      </c>
      <c r="R4" s="22"/>
      <c r="S4" s="22"/>
      <c r="T4" s="22"/>
      <c r="U4" s="22"/>
      <c r="V4" s="22"/>
      <c r="W4" s="22"/>
      <c r="X4" s="22"/>
      <c r="Y4" s="22"/>
      <c r="Z4" s="22"/>
    </row>
    <row r="5" spans="1:26" x14ac:dyDescent="0.25">
      <c r="A5" s="22"/>
      <c r="B5" s="122" t="s">
        <v>72</v>
      </c>
      <c r="C5" s="123" t="s">
        <v>57</v>
      </c>
      <c r="D5" s="123" t="s">
        <v>57</v>
      </c>
      <c r="E5" s="124">
        <v>0</v>
      </c>
      <c r="F5" s="124">
        <v>0</v>
      </c>
      <c r="G5" s="124">
        <v>0</v>
      </c>
      <c r="H5" s="124">
        <v>0</v>
      </c>
      <c r="I5" s="125">
        <f t="shared" ref="I5:I10" si="0">SUM(E5:H5)</f>
        <v>0</v>
      </c>
      <c r="J5" s="126">
        <f>IF(D5="Y",$Q$9*('CostEstimates - Fiscal Faculty'!$E5/$Q$12+'CostEstimates - Fiscal Faculty'!$F5/$Q$13+'CostEstimates - Fiscal Faculty'!$G5/$Q$14+'CostEstimates - Fiscal Faculty'!$H5/$Q$15),$Q$4*('CostEstimates - Fiscal Faculty'!$E5/$Q$12+'CostEstimates - Fiscal Faculty'!$F5/$Q$13)+$Q$5*('CostEstimates - Fiscal Faculty'!$G5/$Q$14+'CostEstimates - Fiscal Faculty'!$H5/$Q$15))</f>
        <v>0</v>
      </c>
      <c r="K5" s="127">
        <f t="shared" ref="K5:K11" si="1">IF($C5="Y",$J5*$Q$6,$J5*($Q$6+$Q$7+$Q$8))</f>
        <v>0</v>
      </c>
      <c r="L5" s="126">
        <f>$Q$4*('CostEstimates - Fiscal Faculty'!$E5/$Q$12+'CostEstimates - Fiscal Faculty'!$F5/$Q$13)+$Q$5*('CostEstimates - Fiscal Faculty'!$G5/$Q$14+'CostEstimates - Fiscal Faculty'!$H5/$Q$15)-'CostEstimates - Fiscal Faculty'!$J5</f>
        <v>0</v>
      </c>
      <c r="M5" s="127">
        <f t="shared" ref="M5:M10" si="2">$L5*($Q$6+$Q$7+$Q$8)</f>
        <v>0</v>
      </c>
      <c r="N5" s="126">
        <f t="shared" ref="N5:N10" si="3">SUM(J5:M5)</f>
        <v>0</v>
      </c>
      <c r="O5" s="106"/>
      <c r="P5" s="121" t="s">
        <v>73</v>
      </c>
      <c r="Q5" s="113">
        <f>$Q$4*1.03</f>
        <v>8583.3333333333339</v>
      </c>
      <c r="R5" s="22"/>
      <c r="S5" s="22"/>
      <c r="T5" s="22"/>
      <c r="U5" s="22"/>
      <c r="V5" s="22"/>
      <c r="W5" s="22"/>
      <c r="X5" s="22"/>
      <c r="Y5" s="22"/>
      <c r="Z5" s="22"/>
    </row>
    <row r="6" spans="1:26" x14ac:dyDescent="0.25">
      <c r="A6" s="22"/>
      <c r="B6" s="128" t="s">
        <v>74</v>
      </c>
      <c r="C6" s="123" t="s">
        <v>57</v>
      </c>
      <c r="D6" s="123" t="s">
        <v>57</v>
      </c>
      <c r="E6" s="129">
        <v>0</v>
      </c>
      <c r="F6" s="129">
        <v>0</v>
      </c>
      <c r="G6" s="129">
        <v>0</v>
      </c>
      <c r="H6" s="129">
        <v>0</v>
      </c>
      <c r="I6" s="125">
        <f t="shared" si="0"/>
        <v>0</v>
      </c>
      <c r="J6" s="130">
        <f>IF(D6="Y",$Q$9*('CostEstimates - Fiscal Faculty'!$E6/$Q$12+'CostEstimates - Fiscal Faculty'!$F6/$Q$13+'CostEstimates - Fiscal Faculty'!$G6/$Q$14+'CostEstimates - Fiscal Faculty'!$H6/$Q$15),$Q$4*('CostEstimates - Fiscal Faculty'!$E6/$Q$12+'CostEstimates - Fiscal Faculty'!$F6/$Q$13)+$Q$5*('CostEstimates - Fiscal Faculty'!$G6/$Q$14+'CostEstimates - Fiscal Faculty'!$H6/$Q$15))</f>
        <v>0</v>
      </c>
      <c r="K6" s="131">
        <f t="shared" si="1"/>
        <v>0</v>
      </c>
      <c r="L6" s="130">
        <f>$Q$4*('CostEstimates - Fiscal Faculty'!$E6/$Q$12+'CostEstimates - Fiscal Faculty'!$F6/$Q$13)+$Q$5*('CostEstimates - Fiscal Faculty'!$G6/$Q$14+'CostEstimates - Fiscal Faculty'!$H6/$Q$15)-'CostEstimates - Fiscal Faculty'!$J6</f>
        <v>0</v>
      </c>
      <c r="M6" s="131">
        <f t="shared" si="2"/>
        <v>0</v>
      </c>
      <c r="N6" s="130">
        <f t="shared" si="3"/>
        <v>0</v>
      </c>
      <c r="O6" s="106"/>
      <c r="P6" s="121" t="s">
        <v>75</v>
      </c>
      <c r="Q6" s="132">
        <v>0.122</v>
      </c>
      <c r="R6" s="22"/>
      <c r="S6" s="22"/>
      <c r="T6" s="22"/>
      <c r="U6" s="22"/>
      <c r="V6" s="22"/>
      <c r="W6" s="22"/>
      <c r="X6" s="22"/>
      <c r="Y6" s="22"/>
      <c r="Z6" s="22"/>
    </row>
    <row r="7" spans="1:26" x14ac:dyDescent="0.25">
      <c r="A7" s="22"/>
      <c r="B7" s="128" t="s">
        <v>76</v>
      </c>
      <c r="C7" s="123" t="s">
        <v>57</v>
      </c>
      <c r="D7" s="123" t="s">
        <v>57</v>
      </c>
      <c r="E7" s="129">
        <v>0</v>
      </c>
      <c r="F7" s="129">
        <v>0</v>
      </c>
      <c r="G7" s="129">
        <v>0</v>
      </c>
      <c r="H7" s="129">
        <v>0</v>
      </c>
      <c r="I7" s="125">
        <f t="shared" si="0"/>
        <v>0</v>
      </c>
      <c r="J7" s="130">
        <f>IF(D7="Y",$Q$9*('CostEstimates - Fiscal Faculty'!$E7/$Q$12+'CostEstimates - Fiscal Faculty'!$F7/$Q$13+'CostEstimates - Fiscal Faculty'!$G7/$Q$14+'CostEstimates - Fiscal Faculty'!$H7/$Q$15),$Q$4*('CostEstimates - Fiscal Faculty'!$E7/$Q$12+'CostEstimates - Fiscal Faculty'!$F7/$Q$13)+$Q$5*('CostEstimates - Fiscal Faculty'!$G7/$Q$14+'CostEstimates - Fiscal Faculty'!$H7/$Q$15))</f>
        <v>0</v>
      </c>
      <c r="K7" s="131">
        <f t="shared" si="1"/>
        <v>0</v>
      </c>
      <c r="L7" s="130">
        <f>$Q$4*('CostEstimates - Fiscal Faculty'!$E7/$Q$12+'CostEstimates - Fiscal Faculty'!$F7/$Q$13)+$Q$5*('CostEstimates - Fiscal Faculty'!$G7/$Q$14+'CostEstimates - Fiscal Faculty'!$H7/$Q$15)-'CostEstimates - Fiscal Faculty'!$J7</f>
        <v>0</v>
      </c>
      <c r="M7" s="131">
        <f t="shared" si="2"/>
        <v>0</v>
      </c>
      <c r="N7" s="130">
        <f t="shared" si="3"/>
        <v>0</v>
      </c>
      <c r="O7" s="106"/>
      <c r="P7" s="121" t="s">
        <v>77</v>
      </c>
      <c r="Q7" s="132">
        <v>2.0500000000000001E-2</v>
      </c>
      <c r="R7" s="22"/>
      <c r="S7" s="22"/>
      <c r="T7" s="22"/>
      <c r="U7" s="22"/>
      <c r="V7" s="22"/>
      <c r="W7" s="22"/>
      <c r="X7" s="22"/>
      <c r="Y7" s="22"/>
      <c r="Z7" s="22"/>
    </row>
    <row r="8" spans="1:26" x14ac:dyDescent="0.25">
      <c r="A8" s="22"/>
      <c r="B8" s="128" t="s">
        <v>78</v>
      </c>
      <c r="C8" s="123" t="s">
        <v>57</v>
      </c>
      <c r="D8" s="123" t="s">
        <v>57</v>
      </c>
      <c r="E8" s="129">
        <v>0</v>
      </c>
      <c r="F8" s="129">
        <v>0</v>
      </c>
      <c r="G8" s="129">
        <v>0</v>
      </c>
      <c r="H8" s="129">
        <v>0</v>
      </c>
      <c r="I8" s="125">
        <f t="shared" si="0"/>
        <v>0</v>
      </c>
      <c r="J8" s="130">
        <f>IF(D8="Y",$Q$9*('CostEstimates - Fiscal Faculty'!$E8/$Q$12+'CostEstimates - Fiscal Faculty'!$F8/$Q$13+'CostEstimates - Fiscal Faculty'!$G8/$Q$14+'CostEstimates - Fiscal Faculty'!$H8/$Q$15),$Q$4*('CostEstimates - Fiscal Faculty'!$E8/$Q$12+'CostEstimates - Fiscal Faculty'!$F8/$Q$13)+$Q$5*('CostEstimates - Fiscal Faculty'!$G8/$Q$14+'CostEstimates - Fiscal Faculty'!$H8/$Q$15))</f>
        <v>0</v>
      </c>
      <c r="K8" s="131">
        <f t="shared" si="1"/>
        <v>0</v>
      </c>
      <c r="L8" s="130">
        <f>$Q$4*('CostEstimates - Fiscal Faculty'!$E8/$Q$12+'CostEstimates - Fiscal Faculty'!$F8/$Q$13)+$Q$5*('CostEstimates - Fiscal Faculty'!$G8/$Q$14+'CostEstimates - Fiscal Faculty'!$H8/$Q$15)-'CostEstimates - Fiscal Faculty'!$J8</f>
        <v>0</v>
      </c>
      <c r="M8" s="131">
        <f t="shared" si="2"/>
        <v>0</v>
      </c>
      <c r="N8" s="130">
        <f t="shared" si="3"/>
        <v>0</v>
      </c>
      <c r="O8" s="133"/>
      <c r="P8" s="134" t="s">
        <v>79</v>
      </c>
      <c r="Q8" s="135">
        <v>0</v>
      </c>
      <c r="R8" s="22"/>
      <c r="S8" s="22"/>
      <c r="T8" s="22"/>
      <c r="U8" s="22"/>
      <c r="V8" s="22"/>
      <c r="W8" s="22"/>
      <c r="X8" s="22"/>
      <c r="Y8" s="22"/>
      <c r="Z8" s="22"/>
    </row>
    <row r="9" spans="1:26" x14ac:dyDescent="0.25">
      <c r="A9" s="22"/>
      <c r="B9" s="128" t="s">
        <v>80</v>
      </c>
      <c r="C9" s="123" t="s">
        <v>57</v>
      </c>
      <c r="D9" s="123" t="s">
        <v>57</v>
      </c>
      <c r="E9" s="129">
        <v>0</v>
      </c>
      <c r="F9" s="129">
        <v>0</v>
      </c>
      <c r="G9" s="129">
        <v>0</v>
      </c>
      <c r="H9" s="129">
        <v>0</v>
      </c>
      <c r="I9" s="125">
        <f t="shared" si="0"/>
        <v>0</v>
      </c>
      <c r="J9" s="130">
        <f>IF(D9="Y",$Q$9*('CostEstimates - Fiscal Faculty'!$E9/$Q$12+'CostEstimates - Fiscal Faculty'!$F9/$Q$13+'CostEstimates - Fiscal Faculty'!$G9/$Q$14+'CostEstimates - Fiscal Faculty'!$H9/$Q$15),$Q$4*('CostEstimates - Fiscal Faculty'!$E9/$Q$12+'CostEstimates - Fiscal Faculty'!$F9/$Q$13)+$Q$5*('CostEstimates - Fiscal Faculty'!$G9/$Q$14+'CostEstimates - Fiscal Faculty'!$H9/$Q$15))</f>
        <v>0</v>
      </c>
      <c r="K9" s="131">
        <f t="shared" si="1"/>
        <v>0</v>
      </c>
      <c r="L9" s="130">
        <f>$Q$4*('CostEstimates - Fiscal Faculty'!$E9/$Q$12+'CostEstimates - Fiscal Faculty'!$F9/$Q$13)+$Q$5*('CostEstimates - Fiscal Faculty'!$G9/$Q$14+'CostEstimates - Fiscal Faculty'!$H9/$Q$15)-'CostEstimates - Fiscal Faculty'!$J9</f>
        <v>0</v>
      </c>
      <c r="M9" s="131">
        <f t="shared" si="2"/>
        <v>0</v>
      </c>
      <c r="N9" s="130">
        <f t="shared" si="3"/>
        <v>0</v>
      </c>
      <c r="O9" s="106"/>
      <c r="P9" s="121" t="s">
        <v>81</v>
      </c>
      <c r="Q9" s="136">
        <f>221900/12</f>
        <v>18491.666666666668</v>
      </c>
      <c r="R9" s="22"/>
      <c r="S9" s="22"/>
      <c r="T9" s="22"/>
      <c r="U9" s="22"/>
      <c r="V9" s="22"/>
      <c r="W9" s="22"/>
      <c r="X9" s="22"/>
      <c r="Y9" s="22"/>
      <c r="Z9" s="22"/>
    </row>
    <row r="10" spans="1:26" x14ac:dyDescent="0.25">
      <c r="A10" s="22"/>
      <c r="B10" s="128" t="s">
        <v>82</v>
      </c>
      <c r="C10" s="123" t="s">
        <v>57</v>
      </c>
      <c r="D10" s="123" t="s">
        <v>57</v>
      </c>
      <c r="E10" s="137">
        <v>0</v>
      </c>
      <c r="F10" s="137">
        <v>0</v>
      </c>
      <c r="G10" s="137">
        <v>0</v>
      </c>
      <c r="H10" s="137">
        <v>0</v>
      </c>
      <c r="I10" s="125">
        <f t="shared" si="0"/>
        <v>0</v>
      </c>
      <c r="J10" s="130">
        <f>IF(D10="Y",$Q$9*('CostEstimates - Fiscal Faculty'!$E10/$Q$12+'CostEstimates - Fiscal Faculty'!$F10/$Q$13+'CostEstimates - Fiscal Faculty'!$G10/$Q$14+'CostEstimates - Fiscal Faculty'!$H10/$Q$15),$Q$4*('CostEstimates - Fiscal Faculty'!$E10/$Q$12+'CostEstimates - Fiscal Faculty'!$F10/$Q$13)+$Q$5*('CostEstimates - Fiscal Faculty'!$G10/$Q$14+'CostEstimates - Fiscal Faculty'!$H10/$Q$15))</f>
        <v>0</v>
      </c>
      <c r="K10" s="131">
        <f t="shared" si="1"/>
        <v>0</v>
      </c>
      <c r="L10" s="130">
        <f>$Q$4*('CostEstimates - Fiscal Faculty'!$E10/$Q$12+'CostEstimates - Fiscal Faculty'!$F10/$Q$13)+$Q$5*('CostEstimates - Fiscal Faculty'!$G10/$Q$14+'CostEstimates - Fiscal Faculty'!$H10/$Q$15)-'CostEstimates - Fiscal Faculty'!$J10</f>
        <v>0</v>
      </c>
      <c r="M10" s="131">
        <f t="shared" si="2"/>
        <v>0</v>
      </c>
      <c r="N10" s="130">
        <f t="shared" si="3"/>
        <v>0</v>
      </c>
      <c r="O10" s="106"/>
      <c r="P10" s="138"/>
      <c r="Q10" s="138"/>
      <c r="R10" s="105"/>
      <c r="S10" s="106"/>
      <c r="T10" s="22"/>
      <c r="U10" s="22"/>
      <c r="V10" s="22"/>
      <c r="W10" s="22"/>
      <c r="X10" s="22"/>
      <c r="Y10" s="22"/>
      <c r="Z10" s="22"/>
    </row>
    <row r="11" spans="1:26" x14ac:dyDescent="0.25">
      <c r="A11" s="22"/>
      <c r="B11" s="139" t="s">
        <v>83</v>
      </c>
      <c r="C11" s="140"/>
      <c r="D11" s="140"/>
      <c r="E11" s="141">
        <f>SUM(E5:E10)/$Q$12</f>
        <v>0</v>
      </c>
      <c r="F11" s="141">
        <f>SUM(F5:F10)/$Q$13</f>
        <v>0</v>
      </c>
      <c r="G11" s="141">
        <f>SUM(G5:G10)/$Q$14</f>
        <v>0</v>
      </c>
      <c r="H11" s="141">
        <f>SUM(H5:H10)/$Q$15</f>
        <v>0</v>
      </c>
      <c r="I11" s="142"/>
      <c r="J11" s="143"/>
      <c r="K11" s="144">
        <f t="shared" si="1"/>
        <v>0</v>
      </c>
      <c r="L11" s="143">
        <f>$Q$4*('CostEstimates - Fiscal Faculty'!$E11/$Q$12+'CostEstimates - Fiscal Faculty'!$F11/$Q$13)+$Q$5*('CostEstimates - Fiscal Faculty'!$G11/$Q$14+'CostEstimates - Fiscal Faculty'!$H11/$Q$15)-'CostEstimates - Fiscal Faculty'!$J11</f>
        <v>0</v>
      </c>
      <c r="M11" s="144"/>
      <c r="N11" s="145"/>
      <c r="O11" s="106"/>
      <c r="P11" s="107" t="s">
        <v>84</v>
      </c>
      <c r="Q11" s="107" t="s">
        <v>85</v>
      </c>
      <c r="R11" s="146"/>
      <c r="S11" s="146"/>
      <c r="T11" s="22"/>
      <c r="U11" s="22"/>
      <c r="V11" s="22"/>
      <c r="W11" s="22"/>
      <c r="X11" s="22"/>
      <c r="Y11" s="22"/>
      <c r="Z11" s="22"/>
    </row>
    <row r="12" spans="1:26" x14ac:dyDescent="0.25">
      <c r="A12" s="22"/>
      <c r="B12" s="147" t="s">
        <v>86</v>
      </c>
      <c r="C12" s="148"/>
      <c r="D12" s="148"/>
      <c r="E12" s="149">
        <f t="shared" ref="E12:N12" si="4">SUM(E5:E10)</f>
        <v>0</v>
      </c>
      <c r="F12" s="149">
        <f t="shared" si="4"/>
        <v>0</v>
      </c>
      <c r="G12" s="149">
        <f t="shared" si="4"/>
        <v>0</v>
      </c>
      <c r="H12" s="149">
        <f t="shared" si="4"/>
        <v>0</v>
      </c>
      <c r="I12" s="150">
        <f t="shared" si="4"/>
        <v>0</v>
      </c>
      <c r="J12" s="151">
        <f t="shared" si="4"/>
        <v>0</v>
      </c>
      <c r="K12" s="151">
        <f t="shared" si="4"/>
        <v>0</v>
      </c>
      <c r="L12" s="151">
        <f t="shared" si="4"/>
        <v>0</v>
      </c>
      <c r="M12" s="151">
        <f t="shared" si="4"/>
        <v>0</v>
      </c>
      <c r="N12" s="151">
        <f t="shared" si="4"/>
        <v>0</v>
      </c>
      <c r="O12" s="106"/>
      <c r="P12" s="121" t="s">
        <v>61</v>
      </c>
      <c r="Q12" s="121">
        <v>15</v>
      </c>
      <c r="R12" s="146"/>
      <c r="S12" s="146"/>
      <c r="T12" s="22"/>
      <c r="U12" s="22"/>
      <c r="V12" s="22"/>
      <c r="W12" s="22"/>
      <c r="X12" s="22"/>
      <c r="Y12" s="22"/>
      <c r="Z12" s="22"/>
    </row>
    <row r="13" spans="1:26" x14ac:dyDescent="0.25">
      <c r="A13" s="22"/>
      <c r="B13" s="18"/>
      <c r="C13" s="18"/>
      <c r="D13" s="18"/>
      <c r="E13" s="18"/>
      <c r="F13" s="18"/>
      <c r="G13" s="18"/>
      <c r="H13" s="18"/>
      <c r="I13" s="106"/>
      <c r="J13" s="152"/>
      <c r="K13" s="133"/>
      <c r="L13" s="133"/>
      <c r="M13" s="133"/>
      <c r="N13" s="133"/>
      <c r="O13" s="106"/>
      <c r="P13" s="121" t="s">
        <v>87</v>
      </c>
      <c r="Q13" s="121">
        <v>20</v>
      </c>
      <c r="R13" s="146"/>
      <c r="S13" s="146"/>
      <c r="T13" s="22"/>
      <c r="U13" s="22"/>
      <c r="V13" s="22"/>
      <c r="W13" s="22"/>
      <c r="X13" s="22"/>
      <c r="Y13" s="22"/>
      <c r="Z13" s="22"/>
    </row>
    <row r="14" spans="1:26" x14ac:dyDescent="0.25">
      <c r="A14" s="22"/>
      <c r="B14" s="7" t="s">
        <v>88</v>
      </c>
      <c r="C14" s="253" t="s">
        <v>89</v>
      </c>
      <c r="D14" s="161"/>
      <c r="E14" s="161"/>
      <c r="F14" s="161"/>
      <c r="G14" s="161"/>
      <c r="H14" s="161"/>
      <c r="I14" s="161"/>
      <c r="J14" s="161"/>
      <c r="K14" s="161"/>
      <c r="L14" s="161"/>
      <c r="M14" s="161"/>
      <c r="N14" s="161"/>
      <c r="O14" s="106"/>
      <c r="P14" s="121" t="s">
        <v>90</v>
      </c>
      <c r="Q14" s="121">
        <v>23</v>
      </c>
      <c r="R14" s="146"/>
      <c r="S14" s="146"/>
      <c r="T14" s="22"/>
      <c r="U14" s="22"/>
      <c r="V14" s="22"/>
      <c r="W14" s="22"/>
      <c r="X14" s="22"/>
      <c r="Y14" s="22"/>
      <c r="Z14" s="22"/>
    </row>
    <row r="15" spans="1:26" x14ac:dyDescent="0.25">
      <c r="A15" s="22"/>
      <c r="B15" s="18"/>
      <c r="C15" s="161"/>
      <c r="D15" s="161"/>
      <c r="E15" s="161"/>
      <c r="F15" s="161"/>
      <c r="G15" s="161"/>
      <c r="H15" s="161"/>
      <c r="I15" s="161"/>
      <c r="J15" s="161"/>
      <c r="K15" s="161"/>
      <c r="L15" s="161"/>
      <c r="M15" s="161"/>
      <c r="N15" s="161"/>
      <c r="O15" s="106"/>
      <c r="P15" s="121" t="s">
        <v>91</v>
      </c>
      <c r="Q15" s="121">
        <v>14</v>
      </c>
      <c r="R15" s="22"/>
      <c r="S15" s="22"/>
      <c r="T15" s="22"/>
      <c r="U15" s="22"/>
      <c r="V15" s="22"/>
      <c r="W15" s="22"/>
      <c r="X15" s="22"/>
      <c r="Y15" s="22"/>
      <c r="Z15" s="22"/>
    </row>
    <row r="16" spans="1:26" x14ac:dyDescent="0.25">
      <c r="A16" s="22"/>
      <c r="B16" s="22"/>
      <c r="C16" s="161"/>
      <c r="D16" s="161"/>
      <c r="E16" s="161"/>
      <c r="F16" s="161"/>
      <c r="G16" s="161"/>
      <c r="H16" s="161"/>
      <c r="I16" s="161"/>
      <c r="J16" s="161"/>
      <c r="K16" s="161"/>
      <c r="L16" s="161"/>
      <c r="M16" s="161"/>
      <c r="N16" s="161"/>
      <c r="O16" s="105"/>
      <c r="P16" s="138"/>
      <c r="Q16" s="138"/>
      <c r="R16" s="22"/>
      <c r="S16" s="22"/>
      <c r="T16" s="22"/>
      <c r="U16" s="22"/>
      <c r="V16" s="22"/>
      <c r="W16" s="22"/>
      <c r="X16" s="22"/>
      <c r="Y16" s="22"/>
      <c r="Z16" s="22"/>
    </row>
    <row r="17" spans="1:26" x14ac:dyDescent="0.25">
      <c r="A17" s="22"/>
      <c r="B17" s="22"/>
      <c r="C17" s="161"/>
      <c r="D17" s="161"/>
      <c r="E17" s="161"/>
      <c r="F17" s="161"/>
      <c r="G17" s="161"/>
      <c r="H17" s="161"/>
      <c r="I17" s="161"/>
      <c r="J17" s="161"/>
      <c r="K17" s="161"/>
      <c r="L17" s="161"/>
      <c r="M17" s="161"/>
      <c r="N17" s="161"/>
      <c r="O17" s="105"/>
      <c r="P17" s="107" t="s">
        <v>92</v>
      </c>
      <c r="Q17" s="107" t="s">
        <v>93</v>
      </c>
      <c r="R17" s="22"/>
      <c r="S17" s="22"/>
      <c r="T17" s="22"/>
      <c r="U17" s="22"/>
      <c r="V17" s="22"/>
      <c r="W17" s="22"/>
      <c r="X17" s="22"/>
      <c r="Y17" s="22"/>
      <c r="Z17" s="22"/>
    </row>
    <row r="18" spans="1:26" ht="39" customHeight="1" x14ac:dyDescent="0.25">
      <c r="A18" s="22"/>
      <c r="B18" s="22"/>
      <c r="C18" s="161"/>
      <c r="D18" s="161"/>
      <c r="E18" s="161"/>
      <c r="F18" s="161"/>
      <c r="G18" s="161"/>
      <c r="H18" s="161"/>
      <c r="I18" s="161"/>
      <c r="J18" s="161"/>
      <c r="K18" s="161"/>
      <c r="L18" s="161"/>
      <c r="M18" s="161"/>
      <c r="N18" s="161"/>
      <c r="O18" s="106"/>
      <c r="P18" s="153" t="s">
        <v>94</v>
      </c>
      <c r="Q18" s="154">
        <f>SUM('CostEstimates - Fiscal Faculty'!$J$12:$K$12)</f>
        <v>0</v>
      </c>
      <c r="R18" s="22"/>
      <c r="S18" s="22"/>
      <c r="T18" s="22"/>
      <c r="U18" s="22"/>
      <c r="V18" s="22"/>
      <c r="W18" s="22"/>
      <c r="X18" s="22"/>
      <c r="Y18" s="22"/>
      <c r="Z18" s="22"/>
    </row>
    <row r="19" spans="1:26" x14ac:dyDescent="0.25">
      <c r="A19" s="22"/>
      <c r="B19" s="22"/>
      <c r="C19" s="22"/>
      <c r="D19" s="22"/>
      <c r="E19" s="22"/>
      <c r="F19" s="22"/>
      <c r="G19" s="22"/>
      <c r="H19" s="22"/>
      <c r="I19" s="22"/>
      <c r="J19" s="22"/>
      <c r="K19" s="22"/>
      <c r="L19" s="22"/>
      <c r="M19" s="22"/>
      <c r="N19" s="22"/>
      <c r="O19" s="106"/>
      <c r="P19" s="153" t="s">
        <v>95</v>
      </c>
      <c r="Q19" s="154">
        <f>SUM('CostEstimates - Fiscal Faculty'!$L$12:$M$12)</f>
        <v>0</v>
      </c>
      <c r="R19" s="22"/>
      <c r="S19" s="22"/>
      <c r="T19" s="22"/>
      <c r="U19" s="22"/>
      <c r="V19" s="22"/>
      <c r="W19" s="22"/>
      <c r="X19" s="22"/>
      <c r="Y19" s="22"/>
      <c r="Z19" s="22"/>
    </row>
    <row r="20" spans="1:26" x14ac:dyDescent="0.25">
      <c r="A20" s="22"/>
      <c r="B20" s="155" t="s">
        <v>50</v>
      </c>
      <c r="C20" s="22"/>
      <c r="D20" s="22"/>
      <c r="E20" s="22"/>
      <c r="F20" s="22"/>
      <c r="G20" s="22"/>
      <c r="H20" s="22"/>
      <c r="I20" s="22"/>
      <c r="J20" s="22"/>
      <c r="K20" s="22"/>
      <c r="L20" s="22"/>
      <c r="M20" s="22"/>
      <c r="N20" s="22"/>
      <c r="O20" s="106"/>
      <c r="P20" s="153" t="s">
        <v>96</v>
      </c>
      <c r="Q20" s="154">
        <f>'CostEstimates - Fiscal Faculty'!$N$12</f>
        <v>0</v>
      </c>
      <c r="R20" s="22"/>
      <c r="S20" s="22"/>
      <c r="T20" s="22"/>
      <c r="U20" s="22"/>
      <c r="V20" s="22"/>
      <c r="W20" s="22"/>
      <c r="X20" s="22"/>
      <c r="Y20" s="22"/>
      <c r="Z20" s="22"/>
    </row>
    <row r="21" spans="1:26" ht="15.75" customHeight="1" x14ac:dyDescent="0.25">
      <c r="A21" s="22"/>
      <c r="B21" s="22"/>
      <c r="C21" s="22"/>
      <c r="D21" s="22"/>
      <c r="E21" s="22"/>
      <c r="F21" s="22"/>
      <c r="G21" s="22"/>
      <c r="H21" s="22"/>
      <c r="I21" s="22"/>
      <c r="J21" s="22"/>
      <c r="K21" s="22"/>
      <c r="L21" s="22"/>
      <c r="M21" s="22"/>
      <c r="N21" s="22"/>
      <c r="O21" s="106"/>
      <c r="P21" s="106"/>
      <c r="Q21" s="106"/>
      <c r="R21" s="22"/>
      <c r="S21" s="22"/>
      <c r="T21" s="22"/>
      <c r="U21" s="22"/>
      <c r="V21" s="22"/>
      <c r="W21" s="22"/>
      <c r="X21" s="22"/>
      <c r="Y21" s="22"/>
      <c r="Z21" s="22"/>
    </row>
    <row r="22" spans="1:26" ht="15.75" customHeight="1" x14ac:dyDescent="0.25">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ht="15.75" customHeight="1" x14ac:dyDescent="0.25">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1:26" ht="15.75" customHeight="1" x14ac:dyDescent="0.25">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ht="15.75" customHeight="1" x14ac:dyDescent="0.25">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spans="1:26" ht="15.75" customHeight="1" x14ac:dyDescent="0.2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spans="1:26" ht="15.75" customHeight="1" x14ac:dyDescent="0.25">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spans="1:26" ht="15.75" customHeight="1" x14ac:dyDescent="0.25">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ht="15.75" customHeight="1" x14ac:dyDescent="0.25">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ht="15.75" customHeight="1" x14ac:dyDescent="0.25">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ht="15.75" customHeight="1" x14ac:dyDescent="0.25">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26" ht="15.75" customHeight="1" x14ac:dyDescent="0.25">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ht="15.75" customHeight="1" x14ac:dyDescent="0.25">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ht="15.75" customHeight="1" x14ac:dyDescent="0.25">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ht="15.75" customHeight="1" x14ac:dyDescent="0.25">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ht="15.75" customHeight="1" x14ac:dyDescent="0.25">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ht="15.75" customHeight="1" x14ac:dyDescent="0.25">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ht="15.75" customHeight="1" x14ac:dyDescent="0.25">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ht="15.75" customHeight="1" x14ac:dyDescent="0.25">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ht="15.75" customHeight="1" x14ac:dyDescent="0.25">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ht="15.75" customHeight="1" x14ac:dyDescent="0.25">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ht="15.75" customHeight="1" x14ac:dyDescent="0.25">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ht="15.75" customHeight="1" x14ac:dyDescent="0.2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ht="15.75" customHeight="1" x14ac:dyDescent="0.25">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ht="15.75" customHeight="1" x14ac:dyDescent="0.2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ht="15.75" customHeight="1" x14ac:dyDescent="0.25">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ht="15.75" customHeight="1" x14ac:dyDescent="0.25">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ht="15.75" customHeight="1" x14ac:dyDescent="0.25">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ht="15.75" customHeight="1" x14ac:dyDescent="0.25">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ht="15.75" customHeight="1" x14ac:dyDescent="0.25">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ht="15.75" customHeight="1" x14ac:dyDescent="0.25">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ht="15.75" customHeight="1" x14ac:dyDescent="0.25">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ht="15.75" customHeight="1" x14ac:dyDescent="0.2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ht="15.75" customHeight="1" x14ac:dyDescent="0.25">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ht="15.75" customHeight="1" x14ac:dyDescent="0.2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ht="15.75" customHeight="1" x14ac:dyDescent="0.25">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ht="15.75" customHeight="1" x14ac:dyDescent="0.25">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ht="15.75" customHeight="1" x14ac:dyDescent="0.25">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ht="15.75" customHeight="1" x14ac:dyDescent="0.25">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ht="15.75" customHeight="1" x14ac:dyDescent="0.25">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ht="15.75" customHeight="1" x14ac:dyDescent="0.25">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ht="15.75" customHeight="1" x14ac:dyDescent="0.25">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ht="15.75" customHeight="1" x14ac:dyDescent="0.25">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ht="15.75" customHeight="1" x14ac:dyDescent="0.25">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ht="15.75" customHeight="1" x14ac:dyDescent="0.25">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ht="15.75" customHeight="1" x14ac:dyDescent="0.25">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ht="15.75" customHeight="1" x14ac:dyDescent="0.25">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ht="15.75" customHeight="1" x14ac:dyDescent="0.25">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ht="15.75" customHeight="1" x14ac:dyDescent="0.25">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ht="15.75" customHeight="1" x14ac:dyDescent="0.25">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ht="15.75" customHeight="1" x14ac:dyDescent="0.25">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ht="15.75" customHeight="1" x14ac:dyDescent="0.25">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ht="15.75" customHeight="1" x14ac:dyDescent="0.25">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ht="15.75" customHeight="1" x14ac:dyDescent="0.25">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ht="15.75" customHeight="1" x14ac:dyDescent="0.25">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ht="15.75" customHeight="1" x14ac:dyDescent="0.25">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ht="15.75" customHeight="1" x14ac:dyDescent="0.25">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ht="15.75" customHeight="1" x14ac:dyDescent="0.25">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ht="15.75" customHeight="1" x14ac:dyDescent="0.25">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ht="15.75" customHeight="1" x14ac:dyDescent="0.25">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ht="15.75" customHeight="1" x14ac:dyDescent="0.25">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ht="15.75" customHeight="1" x14ac:dyDescent="0.25">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ht="15.75" customHeight="1" x14ac:dyDescent="0.25">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ht="15.75" customHeight="1" x14ac:dyDescent="0.25">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ht="15.75" customHeight="1" x14ac:dyDescent="0.25">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ht="15.75" customHeight="1" x14ac:dyDescent="0.25">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ht="15.75" customHeight="1" x14ac:dyDescent="0.25">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ht="15.75" customHeight="1" x14ac:dyDescent="0.25">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ht="15.75" customHeight="1" x14ac:dyDescent="0.25">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ht="15.75" customHeight="1" x14ac:dyDescent="0.25">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ht="15.75" customHeight="1" x14ac:dyDescent="0.25">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ht="15.75" customHeight="1" x14ac:dyDescent="0.25">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ht="15.75" customHeight="1" x14ac:dyDescent="0.2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ht="15.75" customHeight="1" x14ac:dyDescent="0.25">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ht="15.75" customHeight="1" x14ac:dyDescent="0.25">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ht="15.75" customHeight="1" x14ac:dyDescent="0.25">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ht="15.75" customHeight="1" x14ac:dyDescent="0.25">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ht="15.75" customHeight="1" x14ac:dyDescent="0.25">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ht="15.75" customHeight="1" x14ac:dyDescent="0.25">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ht="15.75" customHeight="1" x14ac:dyDescent="0.25">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spans="1:26" ht="15.75" customHeight="1" x14ac:dyDescent="0.2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spans="1:26" ht="15.75" customHeight="1" x14ac:dyDescent="0.2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1:26" ht="15.75" customHeight="1" x14ac:dyDescent="0.25">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ht="15.75" customHeight="1" x14ac:dyDescent="0.25">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1:26" ht="15.75" customHeight="1" x14ac:dyDescent="0.2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spans="1:26" ht="15.75" customHeight="1" x14ac:dyDescent="0.2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ht="15.75" customHeight="1" x14ac:dyDescent="0.2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spans="1:26" ht="15.75" customHeight="1" x14ac:dyDescent="0.2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ht="15.75" customHeight="1" x14ac:dyDescent="0.2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ht="15.75" customHeight="1" x14ac:dyDescent="0.2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1:26" ht="15.75" customHeight="1" x14ac:dyDescent="0.25">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ht="15.75" customHeight="1" x14ac:dyDescent="0.25">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ht="15.75" customHeight="1" x14ac:dyDescent="0.25">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ht="15.75" customHeight="1" x14ac:dyDescent="0.25">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ht="15.75" customHeight="1" x14ac:dyDescent="0.25">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ht="15.75" customHeight="1" x14ac:dyDescent="0.25">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1:26" ht="15.75" customHeight="1" x14ac:dyDescent="0.25">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ht="15.75" customHeight="1" x14ac:dyDescent="0.25">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spans="1:26" ht="15.75" customHeight="1" x14ac:dyDescent="0.25">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ht="15.75" customHeight="1" x14ac:dyDescent="0.25">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1:26" ht="15.75" customHeight="1" x14ac:dyDescent="0.25">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ht="15.75" customHeight="1" x14ac:dyDescent="0.25">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ht="15.75" customHeight="1" x14ac:dyDescent="0.25">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ht="15.75" customHeight="1" x14ac:dyDescent="0.25">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1:26" ht="15.75" customHeight="1" x14ac:dyDescent="0.25">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ht="15.75" customHeight="1" x14ac:dyDescent="0.25">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ht="15.75" customHeight="1" x14ac:dyDescent="0.25">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ht="15.75" customHeight="1" x14ac:dyDescent="0.25">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ht="15.75" customHeight="1" x14ac:dyDescent="0.25">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ht="15.75" customHeight="1" x14ac:dyDescent="0.25">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ht="15.75" customHeight="1" x14ac:dyDescent="0.25">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1:26" ht="15.75" customHeight="1" x14ac:dyDescent="0.25">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1:26" ht="15.75" customHeight="1" x14ac:dyDescent="0.25">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spans="1:26" ht="15.75" customHeight="1" x14ac:dyDescent="0.25">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ht="15.75" customHeight="1" x14ac:dyDescent="0.25">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ht="15.75" customHeight="1" x14ac:dyDescent="0.25">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spans="1:26" ht="15.75" customHeight="1" x14ac:dyDescent="0.25">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1:26" ht="15.75" customHeight="1" x14ac:dyDescent="0.25">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spans="1:26" ht="15.75" customHeight="1" x14ac:dyDescent="0.25">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spans="1:26" ht="15.75" customHeight="1" x14ac:dyDescent="0.25">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spans="1:26" ht="15.75" customHeight="1" x14ac:dyDescent="0.25">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spans="1:26" ht="15.75" customHeight="1" x14ac:dyDescent="0.25">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spans="1:26" ht="15.75" customHeight="1" x14ac:dyDescent="0.25">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spans="1:26" ht="15.75" customHeight="1" x14ac:dyDescent="0.25">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spans="1:26" ht="15.75" customHeight="1" x14ac:dyDescent="0.25">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spans="1:26" ht="15.75" customHeight="1" x14ac:dyDescent="0.25">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spans="1:26" ht="15.75" customHeight="1" x14ac:dyDescent="0.2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1:26" ht="15.75" customHeight="1" x14ac:dyDescent="0.2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spans="1:26" ht="15.75" customHeight="1" x14ac:dyDescent="0.2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spans="1:26" ht="15.75" customHeight="1" x14ac:dyDescent="0.25">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spans="1:26" ht="15.75" customHeight="1" x14ac:dyDescent="0.25">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spans="1:26" ht="15.75" customHeight="1" x14ac:dyDescent="0.25">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spans="1:26" ht="15.75" customHeight="1" x14ac:dyDescent="0.25">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spans="1:26" ht="15.75" customHeight="1" x14ac:dyDescent="0.25">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spans="1:26" ht="15.75" customHeight="1" x14ac:dyDescent="0.25">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spans="1:26" ht="15.75" customHeight="1" x14ac:dyDescent="0.25">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spans="1:26" ht="15.75" customHeight="1" x14ac:dyDescent="0.25">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spans="1:26" ht="15.75" customHeight="1" x14ac:dyDescent="0.25">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spans="1:26" ht="15.75" customHeight="1" x14ac:dyDescent="0.25">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spans="1:26" ht="15.75" customHeight="1" x14ac:dyDescent="0.25">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spans="1:26" ht="15.75" customHeight="1" x14ac:dyDescent="0.25">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spans="1:26" ht="15.75" customHeight="1" x14ac:dyDescent="0.25">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spans="1:26" ht="15.75" customHeight="1" x14ac:dyDescent="0.25">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spans="1:26" ht="15.75" customHeight="1" x14ac:dyDescent="0.25">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spans="1:26" ht="15.75" customHeight="1" x14ac:dyDescent="0.2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spans="1:26" ht="15.75" customHeight="1" x14ac:dyDescent="0.25">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spans="1:26" ht="15.75" customHeight="1" x14ac:dyDescent="0.25">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spans="1:26" ht="15.75" customHeight="1" x14ac:dyDescent="0.25">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spans="1:26" ht="15.75" customHeight="1" x14ac:dyDescent="0.25">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spans="1:26" ht="15.75" customHeight="1" x14ac:dyDescent="0.25">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spans="1:26" ht="15.75" customHeight="1" x14ac:dyDescent="0.25">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spans="1:26" ht="15.75" customHeight="1" x14ac:dyDescent="0.25">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spans="1:26" ht="15.75" customHeight="1" x14ac:dyDescent="0.25">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spans="1:26" ht="15.75" customHeight="1" x14ac:dyDescent="0.25">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spans="1:26" ht="15.75" customHeight="1" x14ac:dyDescent="0.25">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spans="1:26" ht="15.75" customHeight="1" x14ac:dyDescent="0.25">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spans="1:26" ht="15.75" customHeight="1" x14ac:dyDescent="0.25">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spans="1:26" ht="15.75" customHeight="1" x14ac:dyDescent="0.25">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spans="1:26" ht="15.75" customHeight="1" x14ac:dyDescent="0.25">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spans="1:26" ht="15.75" customHeight="1" x14ac:dyDescent="0.25">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spans="1:26" ht="15.75" customHeight="1" x14ac:dyDescent="0.25">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spans="1:26" ht="15.75" customHeight="1" x14ac:dyDescent="0.25">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spans="1:26" ht="15.75" customHeight="1" x14ac:dyDescent="0.25">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spans="1:26" ht="15.75" customHeight="1" x14ac:dyDescent="0.25">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spans="1:26" ht="15.75" customHeight="1" x14ac:dyDescent="0.25">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spans="1:26" ht="15.75" customHeight="1" x14ac:dyDescent="0.25">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spans="1:26" ht="15.75" customHeight="1" x14ac:dyDescent="0.25">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spans="1:26" ht="15.75" customHeight="1" x14ac:dyDescent="0.25">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spans="1:26" ht="15.75" customHeight="1" x14ac:dyDescent="0.25">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spans="1:26" ht="15.75" customHeight="1" x14ac:dyDescent="0.25">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spans="1:26" ht="15.75" customHeight="1" x14ac:dyDescent="0.25">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spans="1:26" ht="15.75" customHeight="1" x14ac:dyDescent="0.25">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spans="1:26" ht="15.75" customHeight="1" x14ac:dyDescent="0.25">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spans="1:26" ht="15.75" customHeight="1" x14ac:dyDescent="0.25">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spans="1:26" ht="15.75" customHeight="1" x14ac:dyDescent="0.25">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spans="1:26" ht="15.75" customHeight="1" x14ac:dyDescent="0.25">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spans="1:26" ht="15.75" customHeight="1" x14ac:dyDescent="0.25">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spans="1:26" ht="15.75" customHeight="1" x14ac:dyDescent="0.25">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spans="1:26" ht="15.75" customHeight="1" x14ac:dyDescent="0.25">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spans="1:26" ht="15.75" customHeight="1" x14ac:dyDescent="0.25">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spans="1:26" ht="15.75" customHeight="1" x14ac:dyDescent="0.25">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spans="1:26" ht="15.75" customHeight="1" x14ac:dyDescent="0.25">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spans="1:26" ht="15.75" customHeight="1" x14ac:dyDescent="0.25">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spans="1:26" ht="15.75" customHeight="1" x14ac:dyDescent="0.25">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spans="1:26" ht="15.75" customHeight="1" x14ac:dyDescent="0.25">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spans="1:26" ht="15.75" customHeight="1" x14ac:dyDescent="0.25">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spans="1:26" ht="15.75" customHeight="1" x14ac:dyDescent="0.25">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spans="1:26" ht="15.75" customHeight="1" x14ac:dyDescent="0.25">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spans="1:26" ht="15.75" customHeight="1" x14ac:dyDescent="0.25">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spans="1:26" ht="15.75" customHeight="1" x14ac:dyDescent="0.25">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spans="1:26" ht="15.75" customHeight="1" x14ac:dyDescent="0.25">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spans="1:26" ht="15.75" customHeight="1" x14ac:dyDescent="0.25">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spans="1:26" ht="15.75" customHeight="1" x14ac:dyDescent="0.25">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spans="1:26" ht="15.75" customHeight="1" x14ac:dyDescent="0.25">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spans="1:26" ht="15.75" customHeight="1" x14ac:dyDescent="0.25">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spans="1:26" ht="15.75" customHeight="1" x14ac:dyDescent="0.25">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spans="1:26" ht="15.75" customHeight="1" x14ac:dyDescent="0.25">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spans="1:26" ht="15.75" customHeight="1" x14ac:dyDescent="0.25">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spans="1:26" ht="15.75" customHeight="1" x14ac:dyDescent="0.25">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spans="1:26" ht="15.75" customHeight="1" x14ac:dyDescent="0.25">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spans="1:26" ht="15.75" customHeight="1" x14ac:dyDescent="0.25">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spans="1:26" ht="15.75" customHeight="1" x14ac:dyDescent="0.25">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spans="1:26" ht="15.75" customHeight="1" x14ac:dyDescent="0.25">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spans="1:26" ht="15.75" customHeight="1" x14ac:dyDescent="0.25">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spans="1:26" ht="15.75" customHeight="1" x14ac:dyDescent="0.25">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spans="1:26" ht="15.75" customHeight="1" x14ac:dyDescent="0.25">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spans="1:26" ht="15.75" customHeight="1" x14ac:dyDescent="0.25">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spans="1:26" ht="15.75" customHeight="1" x14ac:dyDescent="0.25">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spans="1:26" ht="15.75" customHeight="1" x14ac:dyDescent="0.25">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spans="1:26" ht="15.75" customHeight="1" x14ac:dyDescent="0.25">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spans="1:26" ht="15.75" customHeight="1" x14ac:dyDescent="0.25">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spans="1:26" ht="15.75" customHeight="1" x14ac:dyDescent="0.25">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spans="1:26" ht="15.75" customHeight="1" x14ac:dyDescent="0.25">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spans="1:26" ht="15.75" customHeight="1" x14ac:dyDescent="0.25">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spans="1:26" ht="15.75" customHeight="1" x14ac:dyDescent="0.25">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spans="1:26" ht="15.75" customHeight="1" x14ac:dyDescent="0.25">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spans="1:26" ht="15.75" customHeight="1" x14ac:dyDescent="0.25">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spans="1:26" ht="15.75" customHeight="1" x14ac:dyDescent="0.25">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spans="1:26" ht="15.75" customHeight="1" x14ac:dyDescent="0.25">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spans="1:26" ht="15.75" customHeight="1" x14ac:dyDescent="0.25">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spans="1:26" ht="15.75" customHeight="1" x14ac:dyDescent="0.25">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spans="1:26" ht="15.75" customHeight="1" x14ac:dyDescent="0.25">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spans="1:26" ht="15.75" customHeight="1" x14ac:dyDescent="0.25">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spans="1:26" ht="15.75" customHeight="1" x14ac:dyDescent="0.25">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spans="1:26" ht="15.75" customHeight="1" x14ac:dyDescent="0.25">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spans="1:26" ht="15.75" customHeight="1" x14ac:dyDescent="0.25">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spans="1:26" ht="15.75" customHeight="1" x14ac:dyDescent="0.25">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spans="1:26" ht="15.75" customHeight="1" x14ac:dyDescent="0.25">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spans="1:26" ht="15.75" customHeight="1" x14ac:dyDescent="0.25">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spans="1:26" ht="15.75" customHeight="1" x14ac:dyDescent="0.25">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spans="1:26" ht="15.75" customHeight="1" x14ac:dyDescent="0.25">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spans="1:26" ht="15.75" customHeight="1" x14ac:dyDescent="0.25">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spans="1:26" ht="15.75" customHeight="1" x14ac:dyDescent="0.25">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spans="1:26" ht="15.75" customHeight="1" x14ac:dyDescent="0.25">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spans="1:26" ht="15.75" customHeight="1" x14ac:dyDescent="0.25">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spans="1:26" ht="15.75" customHeight="1" x14ac:dyDescent="0.25">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spans="1:26" ht="15.75" customHeight="1" x14ac:dyDescent="0.25">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spans="1:26" ht="15.75" customHeight="1" x14ac:dyDescent="0.25">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spans="1:26" ht="15.75" customHeight="1" x14ac:dyDescent="0.25">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spans="1:26" ht="15.75" customHeight="1" x14ac:dyDescent="0.25">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spans="1:26" ht="15.75" customHeight="1" x14ac:dyDescent="0.25">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spans="1:26" ht="15.75" customHeight="1" x14ac:dyDescent="0.25">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spans="1:26" ht="15.75" customHeight="1" x14ac:dyDescent="0.25">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spans="1:26" ht="15.75" customHeight="1" x14ac:dyDescent="0.25">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spans="1:26" ht="15.75" customHeight="1" x14ac:dyDescent="0.25">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spans="1:26" ht="15.75" customHeight="1" x14ac:dyDescent="0.25">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spans="1:26" ht="15.75" customHeight="1" x14ac:dyDescent="0.25">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spans="1:26" ht="15.75" customHeight="1" x14ac:dyDescent="0.25">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spans="1:26" ht="15.75" customHeight="1" x14ac:dyDescent="0.25">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spans="1:26" ht="15.75" customHeight="1" x14ac:dyDescent="0.25">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spans="1:26" ht="15.75" customHeight="1" x14ac:dyDescent="0.25">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spans="1:26" ht="15.75" customHeight="1" x14ac:dyDescent="0.25">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spans="1:26" ht="15.75" customHeight="1" x14ac:dyDescent="0.25">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spans="1:26" ht="15.75" customHeight="1" x14ac:dyDescent="0.25">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spans="1:26" ht="15.75" customHeight="1" x14ac:dyDescent="0.25">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spans="1:26" ht="15.75" customHeight="1" x14ac:dyDescent="0.25">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spans="1:26" ht="15.75" customHeight="1" x14ac:dyDescent="0.25">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spans="1:26" ht="15.75" customHeight="1" x14ac:dyDescent="0.25">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spans="1:26" ht="15.75" customHeight="1" x14ac:dyDescent="0.25">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spans="1:26" ht="15.75" customHeight="1" x14ac:dyDescent="0.25">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spans="1:26" ht="15.75" customHeight="1" x14ac:dyDescent="0.25">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spans="1:26" ht="15.75" customHeight="1" x14ac:dyDescent="0.25">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spans="1:26" ht="15.75" customHeight="1" x14ac:dyDescent="0.25">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spans="1:26" ht="15.75" customHeight="1" x14ac:dyDescent="0.25">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spans="1:26" ht="15.75" customHeight="1" x14ac:dyDescent="0.25">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spans="1:26" ht="15.75" customHeight="1" x14ac:dyDescent="0.25">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spans="1:26" ht="15.75" customHeight="1" x14ac:dyDescent="0.25">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spans="1:26" ht="15.75" customHeight="1" x14ac:dyDescent="0.25">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spans="1:26" ht="15.75" customHeight="1" x14ac:dyDescent="0.25">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spans="1:26" ht="15.75" customHeight="1" x14ac:dyDescent="0.25">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spans="1:26" ht="15.75" customHeight="1" x14ac:dyDescent="0.25">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spans="1:26" ht="15.75" customHeight="1" x14ac:dyDescent="0.25">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spans="1:26" ht="15.75" customHeight="1" x14ac:dyDescent="0.25">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spans="1:26" ht="15.75" customHeight="1" x14ac:dyDescent="0.25">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spans="1:26" ht="15.75" customHeight="1" x14ac:dyDescent="0.25">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spans="1:26" ht="15.75" customHeight="1" x14ac:dyDescent="0.25">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spans="1:26" ht="15.75" customHeight="1" x14ac:dyDescent="0.25">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spans="1:26" ht="15.75" customHeight="1" x14ac:dyDescent="0.25">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spans="1:26" ht="15.75" customHeight="1" x14ac:dyDescent="0.25">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spans="1:26" ht="15.75" customHeight="1" x14ac:dyDescent="0.25">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spans="1:26" ht="15.75" customHeight="1" x14ac:dyDescent="0.25">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spans="1:26" ht="15.75" customHeight="1" x14ac:dyDescent="0.25">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spans="1:26" ht="15.75" customHeight="1" x14ac:dyDescent="0.25">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spans="1:26" ht="15.75" customHeight="1" x14ac:dyDescent="0.25">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spans="1:26" ht="15.75" customHeight="1" x14ac:dyDescent="0.25">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spans="1:26" ht="15.75" customHeight="1" x14ac:dyDescent="0.25">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spans="1:26" ht="15.75" customHeight="1" x14ac:dyDescent="0.25">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spans="1:26" ht="15.75" customHeight="1" x14ac:dyDescent="0.25">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spans="1:26" ht="15.75" customHeight="1" x14ac:dyDescent="0.25">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spans="1:26" ht="15.75" customHeight="1" x14ac:dyDescent="0.25">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spans="1:26" ht="15.75" customHeight="1" x14ac:dyDescent="0.25">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spans="1:26" ht="15.75" customHeight="1" x14ac:dyDescent="0.25">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spans="1:26" ht="15.75" customHeight="1" x14ac:dyDescent="0.25">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spans="1:26" ht="15.75" customHeight="1" x14ac:dyDescent="0.25">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spans="1:26" ht="15.75" customHeight="1" x14ac:dyDescent="0.25">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spans="1:26" ht="15.75" customHeight="1" x14ac:dyDescent="0.25">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spans="1:26" ht="15.75" customHeight="1" x14ac:dyDescent="0.25">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spans="1:26" ht="15.75" customHeight="1" x14ac:dyDescent="0.25">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spans="1:26" ht="15.75" customHeight="1" x14ac:dyDescent="0.25">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spans="1:26" ht="15.75" customHeight="1" x14ac:dyDescent="0.25">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spans="1:26" ht="15.75" customHeight="1" x14ac:dyDescent="0.25">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spans="1:26" ht="15.75" customHeight="1" x14ac:dyDescent="0.25">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spans="1:26" ht="15.75" customHeight="1" x14ac:dyDescent="0.25">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spans="1:26" ht="15.75" customHeight="1" x14ac:dyDescent="0.25">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spans="1:26" ht="15.75" customHeight="1" x14ac:dyDescent="0.25">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spans="1:26" ht="15.75" customHeight="1" x14ac:dyDescent="0.25">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spans="1:26" ht="15.75" customHeight="1" x14ac:dyDescent="0.25">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spans="1:26" ht="15.75" customHeight="1" x14ac:dyDescent="0.25">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spans="1:26" ht="15.75" customHeight="1" x14ac:dyDescent="0.25">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spans="1:26" ht="15.75" customHeight="1" x14ac:dyDescent="0.25">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spans="1:26" ht="15.75" customHeight="1" x14ac:dyDescent="0.25">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spans="1:26" ht="15.75" customHeight="1" x14ac:dyDescent="0.25">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spans="1:26" ht="15.75" customHeight="1" x14ac:dyDescent="0.25">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spans="1:26" ht="15.75" customHeight="1" x14ac:dyDescent="0.25">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spans="1:26" ht="15.75" customHeight="1" x14ac:dyDescent="0.25">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spans="1:26" ht="15.75" customHeight="1" x14ac:dyDescent="0.25">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spans="1:26" ht="15.75" customHeight="1" x14ac:dyDescent="0.25">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spans="1:26" ht="15.75" customHeight="1" x14ac:dyDescent="0.25">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spans="1:26" ht="15.75" customHeight="1" x14ac:dyDescent="0.25">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spans="1:26" ht="15.75" customHeight="1" x14ac:dyDescent="0.25">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spans="1:26" ht="15.75" customHeight="1" x14ac:dyDescent="0.25">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spans="1:26" ht="15.75" customHeight="1" x14ac:dyDescent="0.25">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spans="1:26" ht="15.75" customHeight="1" x14ac:dyDescent="0.25">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spans="1:26" ht="15.75" customHeight="1" x14ac:dyDescent="0.25">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spans="1:26" ht="15.75" customHeight="1" x14ac:dyDescent="0.25">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spans="1:26" ht="15.75" customHeight="1" x14ac:dyDescent="0.25">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spans="1:26" ht="15.75" customHeight="1" x14ac:dyDescent="0.25">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spans="1:26" ht="15.75" customHeight="1" x14ac:dyDescent="0.25">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spans="1:26" ht="15.75" customHeight="1" x14ac:dyDescent="0.25">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spans="1:26" ht="15.75" customHeight="1" x14ac:dyDescent="0.25">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spans="1:26" ht="15.75" customHeight="1" x14ac:dyDescent="0.25">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spans="1:26" ht="15.75" customHeight="1" x14ac:dyDescent="0.25">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spans="1:26" ht="15.75" customHeight="1" x14ac:dyDescent="0.25">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spans="1:26" ht="15.75" customHeight="1" x14ac:dyDescent="0.25">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spans="1:26" ht="15.75" customHeight="1" x14ac:dyDescent="0.25">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spans="1:26" ht="15.75" customHeight="1" x14ac:dyDescent="0.25">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spans="1:26" ht="15.75" customHeight="1" x14ac:dyDescent="0.25">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spans="1:26" ht="15.75" customHeight="1" x14ac:dyDescent="0.25">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spans="1:26" ht="15.75" customHeight="1" x14ac:dyDescent="0.25">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spans="1:26" ht="15.75" customHeight="1" x14ac:dyDescent="0.25">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spans="1:26" ht="15.75" customHeight="1" x14ac:dyDescent="0.25">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spans="1:26" ht="15.75" customHeight="1" x14ac:dyDescent="0.25">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spans="1:26" ht="15.75" customHeight="1" x14ac:dyDescent="0.25">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spans="1:26" ht="15.75" customHeight="1" x14ac:dyDescent="0.25">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spans="1:26" ht="15.75" customHeight="1" x14ac:dyDescent="0.25">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spans="1:26" ht="15.75" customHeight="1" x14ac:dyDescent="0.25">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spans="1:26" ht="15.75" customHeight="1" x14ac:dyDescent="0.25">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spans="1:26" ht="15.75" customHeight="1" x14ac:dyDescent="0.25">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spans="1:26" ht="15.75" customHeight="1" x14ac:dyDescent="0.25">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spans="1:26" ht="15.75" customHeight="1" x14ac:dyDescent="0.25">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spans="1:26" ht="15.75" customHeight="1" x14ac:dyDescent="0.25">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spans="1:26" ht="15.75" customHeight="1" x14ac:dyDescent="0.25">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spans="1:26" ht="15.75" customHeight="1" x14ac:dyDescent="0.25">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spans="1:26" ht="15.75" customHeight="1" x14ac:dyDescent="0.25">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spans="1:26" ht="15.75" customHeight="1" x14ac:dyDescent="0.25">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spans="1:26" ht="15.75" customHeight="1" x14ac:dyDescent="0.25">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spans="1:26" ht="15.75" customHeight="1" x14ac:dyDescent="0.25">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spans="1:26" ht="15.75" customHeight="1" x14ac:dyDescent="0.25">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spans="1:26" ht="15.75" customHeight="1" x14ac:dyDescent="0.25">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spans="1:26" ht="15.75" customHeight="1" x14ac:dyDescent="0.25">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spans="1:26" ht="15.75" customHeight="1" x14ac:dyDescent="0.25">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spans="1:26" ht="15.75" customHeight="1" x14ac:dyDescent="0.25">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spans="1:26" ht="15.75" customHeight="1" x14ac:dyDescent="0.25">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spans="1:26" ht="15.75" customHeight="1" x14ac:dyDescent="0.25">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spans="1:26" ht="15.75" customHeight="1" x14ac:dyDescent="0.25">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spans="1:26" ht="15.75" customHeight="1" x14ac:dyDescent="0.25">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spans="1:26" ht="15.75" customHeight="1" x14ac:dyDescent="0.25">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spans="1:26" ht="15.75" customHeight="1" x14ac:dyDescent="0.25">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spans="1:26" ht="15.75" customHeight="1" x14ac:dyDescent="0.25">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spans="1:26" ht="15.75" customHeight="1" x14ac:dyDescent="0.25">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spans="1:26" ht="15.75" customHeight="1" x14ac:dyDescent="0.25">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spans="1:26" ht="15.75" customHeight="1" x14ac:dyDescent="0.25">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spans="1:26" ht="15.75" customHeight="1" x14ac:dyDescent="0.25">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spans="1:26" ht="15.75" customHeight="1" x14ac:dyDescent="0.25">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spans="1:26" ht="15.75" customHeight="1" x14ac:dyDescent="0.25">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spans="1:26" ht="15.75" customHeight="1" x14ac:dyDescent="0.25">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spans="1:26" ht="15.75" customHeight="1" x14ac:dyDescent="0.25">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spans="1:26" ht="15.75" customHeight="1" x14ac:dyDescent="0.25">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spans="1:26" ht="15.75" customHeight="1" x14ac:dyDescent="0.25">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spans="1:26" ht="15.75" customHeight="1" x14ac:dyDescent="0.25">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spans="1:26" ht="15.75" customHeight="1" x14ac:dyDescent="0.25">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spans="1:26" ht="15.75" customHeight="1" x14ac:dyDescent="0.25">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spans="1:26" ht="15.75" customHeight="1" x14ac:dyDescent="0.25">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spans="1:26" ht="15.75" customHeight="1" x14ac:dyDescent="0.25">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spans="1:26" ht="15.75" customHeight="1" x14ac:dyDescent="0.25">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spans="1:26" ht="15.75" customHeight="1" x14ac:dyDescent="0.25">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spans="1:26" ht="15.75" customHeight="1" x14ac:dyDescent="0.25">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spans="1:26" ht="15.75" customHeight="1" x14ac:dyDescent="0.25">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spans="1:26" ht="15.75" customHeight="1" x14ac:dyDescent="0.25">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spans="1:26" ht="15.75" customHeight="1" x14ac:dyDescent="0.25">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spans="1:26" ht="15.75" customHeight="1" x14ac:dyDescent="0.25">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spans="1:26" ht="15.75" customHeight="1" x14ac:dyDescent="0.25">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spans="1:26" ht="15.75" customHeight="1" x14ac:dyDescent="0.25">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spans="1:26" ht="15.75" customHeight="1" x14ac:dyDescent="0.25">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spans="1:26" ht="15.75" customHeight="1" x14ac:dyDescent="0.25">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spans="1:26" ht="15.75" customHeight="1" x14ac:dyDescent="0.25">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spans="1:26" ht="15.75" customHeight="1" x14ac:dyDescent="0.25">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spans="1:26" ht="15.75" customHeight="1" x14ac:dyDescent="0.25">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spans="1:26" ht="15.75" customHeight="1" x14ac:dyDescent="0.25">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spans="1:26" ht="15.75" customHeight="1" x14ac:dyDescent="0.25">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spans="1:26" ht="15.75" customHeight="1" x14ac:dyDescent="0.25">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spans="1:26" ht="15.75" customHeight="1" x14ac:dyDescent="0.25">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spans="1:26" ht="15.75" customHeight="1" x14ac:dyDescent="0.25">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spans="1:26" ht="15.75" customHeight="1" x14ac:dyDescent="0.25">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spans="1:26" ht="15.75" customHeight="1" x14ac:dyDescent="0.25">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spans="1:26" ht="15.75" customHeight="1" x14ac:dyDescent="0.25">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spans="1:26" ht="15.75" customHeight="1" x14ac:dyDescent="0.25">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spans="1:26" ht="15.75" customHeight="1" x14ac:dyDescent="0.25">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spans="1:26" ht="15.75" customHeight="1" x14ac:dyDescent="0.25">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spans="1:26" ht="15.75" customHeight="1" x14ac:dyDescent="0.25">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spans="1:26" ht="15.75" customHeight="1" x14ac:dyDescent="0.25">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spans="1:26" ht="15.75" customHeight="1" x14ac:dyDescent="0.25">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spans="1:26" ht="15.75" customHeight="1" x14ac:dyDescent="0.25">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spans="1:26" ht="15.75" customHeight="1" x14ac:dyDescent="0.25">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spans="1:26" ht="15.75" customHeight="1" x14ac:dyDescent="0.25">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spans="1:26" ht="15.75" customHeight="1" x14ac:dyDescent="0.25">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spans="1:26" ht="15.75" customHeight="1" x14ac:dyDescent="0.25">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spans="1:26" ht="15.75" customHeight="1" x14ac:dyDescent="0.25">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spans="1:26" ht="15.75" customHeight="1" x14ac:dyDescent="0.25">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spans="1:26" ht="15.75" customHeight="1" x14ac:dyDescent="0.25">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spans="1:26" ht="15.75" customHeight="1" x14ac:dyDescent="0.25">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spans="1:26" ht="15.75" customHeight="1" x14ac:dyDescent="0.25">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spans="1:26" ht="15.75" customHeight="1" x14ac:dyDescent="0.25">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spans="1:26" ht="15.75" customHeight="1" x14ac:dyDescent="0.25">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spans="1:26" ht="15.75" customHeight="1" x14ac:dyDescent="0.25">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spans="1:26" ht="15.75" customHeight="1" x14ac:dyDescent="0.25">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spans="1:26" ht="15.75" customHeight="1" x14ac:dyDescent="0.25">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spans="1:26" ht="15.75" customHeight="1" x14ac:dyDescent="0.25">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spans="1:26" ht="15.75" customHeight="1" x14ac:dyDescent="0.25">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spans="1:26" ht="15.75" customHeight="1" x14ac:dyDescent="0.25">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spans="1:26" ht="15.75" customHeight="1" x14ac:dyDescent="0.25">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spans="1:26" ht="15.75" customHeight="1" x14ac:dyDescent="0.25">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ht="15.75" customHeight="1" x14ac:dyDescent="0.25">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spans="1:26" ht="15.75" customHeight="1" x14ac:dyDescent="0.25">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spans="1:26" ht="15.75" customHeight="1" x14ac:dyDescent="0.25">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spans="1:26" ht="15.75" customHeight="1" x14ac:dyDescent="0.25">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spans="1:26" ht="15.75" customHeight="1" x14ac:dyDescent="0.25">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spans="1:26" ht="15.75" customHeight="1" x14ac:dyDescent="0.25">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spans="1:26" ht="15.75" customHeight="1" x14ac:dyDescent="0.25">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spans="1:26" ht="15.75" customHeight="1" x14ac:dyDescent="0.25">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spans="1:26" ht="15.75" customHeight="1" x14ac:dyDescent="0.25">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spans="1:26" ht="15.75" customHeight="1" x14ac:dyDescent="0.25">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spans="1:26" ht="15.75" customHeight="1" x14ac:dyDescent="0.25">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spans="1:26" ht="15.75" customHeight="1" x14ac:dyDescent="0.25">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spans="1:26" ht="15.75" customHeight="1" x14ac:dyDescent="0.25">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spans="1:26" ht="15.75" customHeight="1" x14ac:dyDescent="0.25">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spans="1:26" ht="15.75" customHeight="1" x14ac:dyDescent="0.25">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spans="1:26" ht="15.75" customHeight="1" x14ac:dyDescent="0.25">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spans="1:26" ht="15.75" customHeight="1" x14ac:dyDescent="0.25">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spans="1:26" ht="15.75" customHeight="1" x14ac:dyDescent="0.25">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spans="1:26" ht="15.75" customHeight="1" x14ac:dyDescent="0.25">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spans="1:26" ht="15.75" customHeight="1" x14ac:dyDescent="0.25">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spans="1:26" ht="15.75" customHeight="1" x14ac:dyDescent="0.25">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spans="1:26" ht="15.75" customHeight="1" x14ac:dyDescent="0.25">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spans="1:26" ht="15.75" customHeight="1" x14ac:dyDescent="0.25">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spans="1:26" ht="15.75" customHeight="1" x14ac:dyDescent="0.25">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spans="1:26" ht="15.75" customHeight="1" x14ac:dyDescent="0.25">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spans="1:26" ht="15.75" customHeight="1" x14ac:dyDescent="0.25">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spans="1:26" ht="15.75" customHeight="1" x14ac:dyDescent="0.25">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spans="1:26" ht="15.75" customHeight="1" x14ac:dyDescent="0.25">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spans="1:26" ht="15.75" customHeight="1" x14ac:dyDescent="0.25">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spans="1:26" ht="15.75" customHeight="1" x14ac:dyDescent="0.25">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spans="1:26" ht="15.75" customHeight="1" x14ac:dyDescent="0.25">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spans="1:26" ht="15.75" customHeight="1" x14ac:dyDescent="0.25">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spans="1:26" ht="15.75" customHeight="1" x14ac:dyDescent="0.25">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spans="1:26" ht="15.75" customHeight="1" x14ac:dyDescent="0.25">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spans="1:26" ht="15.75" customHeight="1" x14ac:dyDescent="0.25">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spans="1:26" ht="15.75" customHeight="1" x14ac:dyDescent="0.25">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spans="1:26" ht="15.75" customHeight="1" x14ac:dyDescent="0.25">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spans="1:26" ht="15.75" customHeight="1" x14ac:dyDescent="0.25">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spans="1:26" ht="15.75" customHeight="1" x14ac:dyDescent="0.25">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spans="1:26" ht="15.75" customHeight="1" x14ac:dyDescent="0.25">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spans="1:26" ht="15.75" customHeight="1" x14ac:dyDescent="0.25">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spans="1:26" ht="15.75" customHeight="1" x14ac:dyDescent="0.25">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spans="1:26" ht="15.75" customHeight="1" x14ac:dyDescent="0.25">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spans="1:26" ht="15.75" customHeight="1" x14ac:dyDescent="0.25">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spans="1:26" ht="15.75" customHeight="1" x14ac:dyDescent="0.25">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spans="1:26" ht="15.75" customHeight="1" x14ac:dyDescent="0.25">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spans="1:26" ht="15.75" customHeight="1" x14ac:dyDescent="0.25">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spans="1:26" ht="15.75" customHeight="1" x14ac:dyDescent="0.25">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spans="1:26" ht="15.75" customHeight="1" x14ac:dyDescent="0.25">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spans="1:26" ht="15.75" customHeight="1" x14ac:dyDescent="0.25">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spans="1:26" ht="15.75" customHeight="1" x14ac:dyDescent="0.25">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spans="1:26" ht="15.75" customHeight="1" x14ac:dyDescent="0.25">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spans="1:26" ht="15.75" customHeight="1" x14ac:dyDescent="0.25">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spans="1:26" ht="15.75" customHeight="1" x14ac:dyDescent="0.25">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spans="1:26" ht="15.75" customHeight="1" x14ac:dyDescent="0.25">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spans="1:26" ht="15.75" customHeight="1" x14ac:dyDescent="0.25">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spans="1:26" ht="15.75" customHeight="1" x14ac:dyDescent="0.25">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spans="1:26" ht="15.75" customHeight="1" x14ac:dyDescent="0.25">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spans="1:26" ht="15.75" customHeight="1" x14ac:dyDescent="0.25">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spans="1:26" ht="15.75" customHeight="1" x14ac:dyDescent="0.25">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spans="1:26" ht="15.75" customHeight="1" x14ac:dyDescent="0.25">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spans="1:26" ht="15.75" customHeight="1" x14ac:dyDescent="0.25">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spans="1:26" ht="15.75" customHeight="1" x14ac:dyDescent="0.25">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spans="1:26" ht="15.75" customHeight="1" x14ac:dyDescent="0.25">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spans="1:26" ht="15.75" customHeight="1" x14ac:dyDescent="0.25">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spans="1:26" ht="15.75" customHeight="1" x14ac:dyDescent="0.25">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spans="1:26" ht="15.75" customHeight="1" x14ac:dyDescent="0.25">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spans="1:26" ht="15.75" customHeight="1" x14ac:dyDescent="0.25">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spans="1:26" ht="15.75" customHeight="1" x14ac:dyDescent="0.25">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spans="1:26" ht="15.75" customHeight="1" x14ac:dyDescent="0.25">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spans="1:26" ht="15.75" customHeight="1" x14ac:dyDescent="0.25">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spans="1:26" ht="15.75" customHeight="1" x14ac:dyDescent="0.25">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spans="1:26" ht="15.75" customHeight="1" x14ac:dyDescent="0.25">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spans="1:26" ht="15.75" customHeight="1" x14ac:dyDescent="0.25">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spans="1:26" ht="15.75" customHeight="1" x14ac:dyDescent="0.25">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spans="1:26" ht="15.75" customHeight="1" x14ac:dyDescent="0.25">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spans="1:26" ht="15.75" customHeight="1" x14ac:dyDescent="0.25">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spans="1:26" ht="15.75" customHeight="1" x14ac:dyDescent="0.25">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spans="1:26" ht="15.75" customHeight="1" x14ac:dyDescent="0.25">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spans="1:26" ht="15.75" customHeight="1" x14ac:dyDescent="0.25">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spans="1:26" ht="15.75" customHeight="1" x14ac:dyDescent="0.25">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spans="1:26" ht="15.75" customHeight="1" x14ac:dyDescent="0.25">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spans="1:26" ht="15.75" customHeight="1" x14ac:dyDescent="0.25">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spans="1:26" ht="15.75" customHeight="1" x14ac:dyDescent="0.25">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spans="1:26" ht="15.75" customHeight="1" x14ac:dyDescent="0.25">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spans="1:26" ht="15.75" customHeight="1" x14ac:dyDescent="0.25">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spans="1:26" ht="15.75" customHeight="1" x14ac:dyDescent="0.25">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spans="1:26" ht="15.75" customHeight="1" x14ac:dyDescent="0.25">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spans="1:26" ht="15.75" customHeight="1" x14ac:dyDescent="0.25">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spans="1:26" ht="15.75" customHeight="1" x14ac:dyDescent="0.25">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spans="1:26" ht="15.75" customHeight="1" x14ac:dyDescent="0.25">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spans="1:26" ht="15.75" customHeight="1" x14ac:dyDescent="0.25">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spans="1:26" ht="15.75" customHeight="1" x14ac:dyDescent="0.25">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spans="1:26" ht="15.75" customHeight="1" x14ac:dyDescent="0.25">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spans="1:26" ht="15.75" customHeight="1" x14ac:dyDescent="0.25">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spans="1:26" ht="15.75" customHeight="1" x14ac:dyDescent="0.25">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spans="1:26" ht="15.75" customHeight="1" x14ac:dyDescent="0.25">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spans="1:26" ht="15.75" customHeight="1" x14ac:dyDescent="0.25">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spans="1:26" ht="15.75" customHeight="1" x14ac:dyDescent="0.25">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spans="1:26" ht="15.75" customHeight="1" x14ac:dyDescent="0.25">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spans="1:26" ht="15.75" customHeight="1" x14ac:dyDescent="0.25">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spans="1:26" ht="15.75" customHeight="1" x14ac:dyDescent="0.25">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spans="1:26" ht="15.75" customHeight="1" x14ac:dyDescent="0.25">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spans="1:26" ht="15.75" customHeight="1" x14ac:dyDescent="0.25">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spans="1:26" ht="15.75" customHeight="1" x14ac:dyDescent="0.25">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spans="1:26" ht="15.75" customHeight="1" x14ac:dyDescent="0.25">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spans="1:26" ht="15.75" customHeight="1" x14ac:dyDescent="0.25">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spans="1:26" ht="15.75" customHeight="1" x14ac:dyDescent="0.25">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spans="1:26" ht="15.75" customHeight="1" x14ac:dyDescent="0.25">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spans="1:26" ht="15.75" customHeight="1" x14ac:dyDescent="0.25">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spans="1:26" ht="15.75" customHeight="1" x14ac:dyDescent="0.25">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spans="1:26" ht="15.75" customHeight="1" x14ac:dyDescent="0.25">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spans="1:26" ht="15.75" customHeight="1" x14ac:dyDescent="0.25">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spans="1:26" ht="15.75" customHeight="1" x14ac:dyDescent="0.25">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spans="1:26" ht="15.75" customHeight="1" x14ac:dyDescent="0.25">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spans="1:26" ht="15.75" customHeight="1" x14ac:dyDescent="0.25">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spans="1:26" ht="15.75" customHeight="1" x14ac:dyDescent="0.25">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spans="1:26" ht="15.75" customHeight="1" x14ac:dyDescent="0.25">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spans="1:26" ht="15.75" customHeight="1" x14ac:dyDescent="0.25">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spans="1:26" ht="15.75" customHeight="1" x14ac:dyDescent="0.25">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spans="1:26" ht="15.75" customHeight="1" x14ac:dyDescent="0.25">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spans="1:26" ht="15.75" customHeight="1" x14ac:dyDescent="0.25">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spans="1:26" ht="15.75" customHeight="1" x14ac:dyDescent="0.25">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spans="1:26" ht="15.75" customHeight="1" x14ac:dyDescent="0.25">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spans="1:26" ht="15.75" customHeight="1" x14ac:dyDescent="0.25">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spans="1:26" ht="15.75" customHeight="1" x14ac:dyDescent="0.25">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spans="1:26" ht="15.75" customHeight="1" x14ac:dyDescent="0.25">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spans="1:26" ht="15.75" customHeight="1" x14ac:dyDescent="0.25">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spans="1:26" ht="15.75" customHeight="1" x14ac:dyDescent="0.25">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spans="1:26" ht="15.75" customHeight="1" x14ac:dyDescent="0.25">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spans="1:26" ht="15.75" customHeight="1" x14ac:dyDescent="0.25">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spans="1:26" ht="15.75" customHeight="1" x14ac:dyDescent="0.25">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spans="1:26" ht="15.75" customHeight="1" x14ac:dyDescent="0.25">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spans="1:26" ht="15.75" customHeight="1" x14ac:dyDescent="0.25">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spans="1:26" ht="15.75" customHeight="1" x14ac:dyDescent="0.25">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spans="1:26" ht="15.75" customHeight="1" x14ac:dyDescent="0.25">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spans="1:26" ht="15.75" customHeight="1" x14ac:dyDescent="0.25">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spans="1:26" ht="15.75" customHeight="1" x14ac:dyDescent="0.25">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spans="1:26" ht="15.75" customHeight="1" x14ac:dyDescent="0.25">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spans="1:26" ht="15.75" customHeight="1" x14ac:dyDescent="0.25">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spans="1:26" ht="15.75" customHeight="1" x14ac:dyDescent="0.25">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spans="1:26" ht="15.75" customHeight="1" x14ac:dyDescent="0.25">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spans="1:26" ht="15.75" customHeight="1" x14ac:dyDescent="0.25">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spans="1:26" ht="15.75" customHeight="1" x14ac:dyDescent="0.25">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spans="1:26" ht="15.75" customHeight="1" x14ac:dyDescent="0.25">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spans="1:26" ht="15.75" customHeight="1" x14ac:dyDescent="0.25">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spans="1:26" ht="15.75" customHeight="1" x14ac:dyDescent="0.25">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spans="1:26" ht="15.75" customHeight="1" x14ac:dyDescent="0.25">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spans="1:26" ht="15.75" customHeight="1" x14ac:dyDescent="0.25">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spans="1:26" ht="15.75" customHeight="1" x14ac:dyDescent="0.25">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spans="1:26" ht="15.75" customHeight="1" x14ac:dyDescent="0.25">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spans="1:26" ht="15.75" customHeight="1" x14ac:dyDescent="0.25">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spans="1:26" ht="15.75" customHeight="1" x14ac:dyDescent="0.25">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spans="1:26" ht="15.75" customHeight="1" x14ac:dyDescent="0.25">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spans="1:26" ht="15.75" customHeight="1" x14ac:dyDescent="0.25">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spans="1:26" ht="15.75" customHeight="1" x14ac:dyDescent="0.25">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spans="1:26" ht="15.75" customHeight="1" x14ac:dyDescent="0.25">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spans="1:26" ht="15.75" customHeight="1" x14ac:dyDescent="0.25">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spans="1:26" ht="15.75" customHeight="1" x14ac:dyDescent="0.25">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spans="1:26" ht="15.75" customHeight="1" x14ac:dyDescent="0.25">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spans="1:26" ht="15.75" customHeight="1" x14ac:dyDescent="0.25">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spans="1:26" ht="15.75" customHeight="1" x14ac:dyDescent="0.25">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spans="1:26" ht="15.75" customHeight="1" x14ac:dyDescent="0.25">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spans="1:26" ht="15.75" customHeight="1" x14ac:dyDescent="0.25">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spans="1:26" ht="15.75" customHeight="1" x14ac:dyDescent="0.25">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spans="1:26" ht="15.75" customHeight="1" x14ac:dyDescent="0.25">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spans="1:26" ht="15.75" customHeight="1" x14ac:dyDescent="0.25">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spans="1:26" ht="15.75" customHeight="1" x14ac:dyDescent="0.25">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spans="1:26" ht="15.75" customHeight="1" x14ac:dyDescent="0.25">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spans="1:26" ht="15.75" customHeight="1" x14ac:dyDescent="0.25">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spans="1:26" ht="15.75" customHeight="1" x14ac:dyDescent="0.25">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spans="1:26" ht="15.75" customHeight="1" x14ac:dyDescent="0.25">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spans="1:26" ht="15.75" customHeight="1" x14ac:dyDescent="0.25">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spans="1:26" ht="15.75" customHeight="1" x14ac:dyDescent="0.25">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spans="1:26" ht="15.75" customHeight="1" x14ac:dyDescent="0.25">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spans="1:26" ht="15.75" customHeight="1" x14ac:dyDescent="0.25">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spans="1:26" ht="15.75" customHeight="1" x14ac:dyDescent="0.25">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spans="1:26" ht="15.75" customHeight="1" x14ac:dyDescent="0.25">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spans="1:26" ht="15.75" customHeight="1" x14ac:dyDescent="0.25">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spans="1:26" ht="15.75" customHeight="1" x14ac:dyDescent="0.25">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spans="1:26" ht="15.75" customHeight="1" x14ac:dyDescent="0.25">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spans="1:26" ht="15.75" customHeight="1" x14ac:dyDescent="0.25">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spans="1:26" ht="15.75" customHeight="1" x14ac:dyDescent="0.25">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spans="1:26" ht="15.75" customHeight="1" x14ac:dyDescent="0.25">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spans="1:26" ht="15.75" customHeight="1" x14ac:dyDescent="0.25">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spans="1:26" ht="15.75" customHeight="1" x14ac:dyDescent="0.25">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spans="1:26" ht="15.75" customHeight="1" x14ac:dyDescent="0.25">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spans="1:26" ht="15.75" customHeight="1" x14ac:dyDescent="0.25">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spans="1:26" ht="15.75" customHeight="1" x14ac:dyDescent="0.25">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spans="1:26" ht="15.75" customHeight="1" x14ac:dyDescent="0.25">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spans="1:26" ht="15.75" customHeight="1" x14ac:dyDescent="0.25">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spans="1:26" ht="15.75" customHeight="1" x14ac:dyDescent="0.25">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spans="1:26" ht="15.75" customHeight="1" x14ac:dyDescent="0.25">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spans="1:26" ht="15.75" customHeight="1" x14ac:dyDescent="0.25">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spans="1:26" ht="15.75" customHeight="1" x14ac:dyDescent="0.25">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spans="1:26" ht="15.75" customHeight="1" x14ac:dyDescent="0.25">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spans="1:26" ht="15.75" customHeight="1" x14ac:dyDescent="0.25">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spans="1:26" ht="15.75" customHeight="1" x14ac:dyDescent="0.25">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spans="1:26" ht="15.75" customHeight="1" x14ac:dyDescent="0.25">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spans="1:26" ht="15.75" customHeight="1" x14ac:dyDescent="0.25">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spans="1:26" ht="15.75" customHeight="1" x14ac:dyDescent="0.25">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spans="1:26" ht="15.75" customHeight="1" x14ac:dyDescent="0.25">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spans="1:26" ht="15.75" customHeight="1" x14ac:dyDescent="0.25">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spans="1:26" ht="15.75" customHeight="1" x14ac:dyDescent="0.25">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spans="1:26" ht="15.75" customHeight="1" x14ac:dyDescent="0.25">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spans="1:26" ht="15.75" customHeight="1" x14ac:dyDescent="0.25">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spans="1:26" ht="15.75" customHeight="1" x14ac:dyDescent="0.25">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spans="1:26" ht="15.75" customHeight="1" x14ac:dyDescent="0.25">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spans="1:26" ht="15.75" customHeight="1" x14ac:dyDescent="0.25">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spans="1:26" ht="15.75" customHeight="1" x14ac:dyDescent="0.25">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spans="1:26" ht="15.75" customHeight="1" x14ac:dyDescent="0.25">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spans="1:26" ht="15.75" customHeight="1" x14ac:dyDescent="0.25">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spans="1:26" ht="15.75" customHeight="1" x14ac:dyDescent="0.25">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spans="1:26" ht="15.75" customHeight="1" x14ac:dyDescent="0.25">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spans="1:26" ht="15.75" customHeight="1" x14ac:dyDescent="0.25">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spans="1:26" ht="15.75" customHeight="1" x14ac:dyDescent="0.25">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spans="1:26" ht="15.75" customHeight="1" x14ac:dyDescent="0.25">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spans="1:26" ht="15.75" customHeight="1" x14ac:dyDescent="0.25">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spans="1:26" ht="15.75" customHeight="1" x14ac:dyDescent="0.25">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spans="1:26" ht="15.75" customHeight="1" x14ac:dyDescent="0.25">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spans="1:26" ht="15.75" customHeight="1" x14ac:dyDescent="0.25">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spans="1:26" ht="15.75" customHeight="1" x14ac:dyDescent="0.25">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spans="1:26" ht="15.75" customHeight="1" x14ac:dyDescent="0.25">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spans="1:26" ht="15.75" customHeight="1" x14ac:dyDescent="0.25">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spans="1:26" ht="15.75" customHeight="1" x14ac:dyDescent="0.25">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spans="1:26" ht="15.75" customHeight="1" x14ac:dyDescent="0.25">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spans="1:26" ht="15.75" customHeight="1" x14ac:dyDescent="0.25">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spans="1:26" ht="15.75" customHeight="1" x14ac:dyDescent="0.25">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spans="1:26" ht="15.75" customHeight="1" x14ac:dyDescent="0.25">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spans="1:26" ht="15.75" customHeight="1" x14ac:dyDescent="0.25">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spans="1:26" ht="15.75" customHeight="1" x14ac:dyDescent="0.25">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spans="1:26" ht="15.75" customHeight="1" x14ac:dyDescent="0.25">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spans="1:26" ht="15.75" customHeight="1" x14ac:dyDescent="0.25">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spans="1:26" ht="15.75" customHeight="1" x14ac:dyDescent="0.25">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spans="1:26" ht="15.75" customHeight="1" x14ac:dyDescent="0.25">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spans="1:26" ht="15.75" customHeight="1" x14ac:dyDescent="0.25">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spans="1:26" ht="15.75" customHeight="1" x14ac:dyDescent="0.25">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spans="1:26" ht="15.75" customHeight="1" x14ac:dyDescent="0.25">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spans="1:26" ht="15.75" customHeight="1" x14ac:dyDescent="0.25">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spans="1:26" ht="15.75" customHeight="1" x14ac:dyDescent="0.25">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spans="1:26" ht="15.75" customHeight="1" x14ac:dyDescent="0.25">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spans="1:26" ht="15.75" customHeight="1" x14ac:dyDescent="0.25">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spans="1:26" ht="15.75" customHeight="1" x14ac:dyDescent="0.25">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spans="1:26" ht="15.75" customHeight="1" x14ac:dyDescent="0.25">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spans="1:26" ht="15.75" customHeight="1" x14ac:dyDescent="0.25">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spans="1:26" ht="15.75" customHeight="1" x14ac:dyDescent="0.25">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spans="1:26" ht="15.75" customHeight="1" x14ac:dyDescent="0.25">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spans="1:26" ht="15.75" customHeight="1" x14ac:dyDescent="0.25">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spans="1:26" ht="15.75" customHeight="1" x14ac:dyDescent="0.25">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spans="1:26" ht="15.75" customHeight="1" x14ac:dyDescent="0.25">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spans="1:26" ht="15.75" customHeight="1" x14ac:dyDescent="0.25">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spans="1:26" ht="15.75" customHeight="1" x14ac:dyDescent="0.25">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spans="1:26" ht="15.75" customHeight="1" x14ac:dyDescent="0.25">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spans="1:26" ht="15.75" customHeight="1" x14ac:dyDescent="0.25">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spans="1:26" ht="15.75" customHeight="1" x14ac:dyDescent="0.25">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spans="1:26" ht="15.75" customHeight="1" x14ac:dyDescent="0.25">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spans="1:26" ht="15.75" customHeight="1" x14ac:dyDescent="0.25">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spans="1:26" ht="15.75" customHeight="1" x14ac:dyDescent="0.25">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spans="1:26" ht="15.75" customHeight="1" x14ac:dyDescent="0.25">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spans="1:26" ht="15.75" customHeight="1" x14ac:dyDescent="0.25">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spans="1:26" ht="15.75" customHeight="1" x14ac:dyDescent="0.25">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spans="1:26" ht="15.75" customHeight="1" x14ac:dyDescent="0.25">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spans="1:26" ht="15.75" customHeight="1" x14ac:dyDescent="0.25">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spans="1:26" ht="15.75" customHeight="1" x14ac:dyDescent="0.25">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spans="1:26" ht="15.75" customHeight="1" x14ac:dyDescent="0.25">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spans="1:26" ht="15.75" customHeight="1" x14ac:dyDescent="0.25">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spans="1:26" ht="15.75" customHeight="1" x14ac:dyDescent="0.25">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spans="1:26" ht="15.75" customHeight="1" x14ac:dyDescent="0.25">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spans="1:26" ht="15.75" customHeight="1" x14ac:dyDescent="0.25">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spans="1:26" ht="15.75" customHeight="1" x14ac:dyDescent="0.25">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spans="1:26" ht="15.75" customHeight="1" x14ac:dyDescent="0.25">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spans="1:26" ht="15.75" customHeight="1" x14ac:dyDescent="0.25">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spans="1:26" ht="15.75" customHeight="1" x14ac:dyDescent="0.25">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spans="1:26" ht="15.75" customHeight="1" x14ac:dyDescent="0.25">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spans="1:26" ht="15.75" customHeight="1" x14ac:dyDescent="0.25">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spans="1:26" ht="15.75" customHeight="1" x14ac:dyDescent="0.25">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spans="1:26" ht="15.75" customHeight="1" x14ac:dyDescent="0.25">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spans="1:26" ht="15.75" customHeight="1" x14ac:dyDescent="0.25">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spans="1:26" ht="15.75" customHeight="1" x14ac:dyDescent="0.25">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spans="1:26" ht="15.75" customHeight="1" x14ac:dyDescent="0.25">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spans="1:26" ht="15.75" customHeight="1" x14ac:dyDescent="0.25">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spans="1:26" ht="15.75" customHeight="1" x14ac:dyDescent="0.25">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spans="1:26" ht="15.75" customHeight="1" x14ac:dyDescent="0.25">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spans="1:26" ht="15.75" customHeight="1" x14ac:dyDescent="0.25">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spans="1:26" ht="15.75" customHeight="1" x14ac:dyDescent="0.25">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spans="1:26" ht="15.75" customHeight="1" x14ac:dyDescent="0.25">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spans="1:26" ht="15.75" customHeight="1" x14ac:dyDescent="0.25">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spans="1:26" ht="15.75" customHeight="1" x14ac:dyDescent="0.25">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spans="1:26" ht="15.75" customHeight="1" x14ac:dyDescent="0.25">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spans="1:26" ht="15.75" customHeight="1" x14ac:dyDescent="0.25">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spans="1:26" ht="15.75" customHeight="1" x14ac:dyDescent="0.25">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spans="1:26" ht="15.75" customHeight="1" x14ac:dyDescent="0.25">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spans="1:26" ht="15.75" customHeight="1" x14ac:dyDescent="0.25">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spans="1:26" ht="15.75" customHeight="1" x14ac:dyDescent="0.25">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spans="1:26" ht="15.75" customHeight="1" x14ac:dyDescent="0.25">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spans="1:26" ht="15.75" customHeight="1" x14ac:dyDescent="0.25">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spans="1:26" ht="15.75" customHeight="1" x14ac:dyDescent="0.25">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spans="1:26" ht="15.75" customHeight="1" x14ac:dyDescent="0.25">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spans="1:26" ht="15.75" customHeight="1" x14ac:dyDescent="0.25">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spans="1:26" ht="15.75" customHeight="1" x14ac:dyDescent="0.25">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spans="1:26" ht="15.75" customHeight="1" x14ac:dyDescent="0.25">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spans="1:26" ht="15.75" customHeight="1" x14ac:dyDescent="0.25">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spans="1:26" ht="15.75" customHeight="1" x14ac:dyDescent="0.25">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spans="1:26" ht="15.75" customHeight="1" x14ac:dyDescent="0.25">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spans="1:26" ht="15.75" customHeight="1" x14ac:dyDescent="0.25">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spans="1:26" ht="15.75" customHeight="1" x14ac:dyDescent="0.25">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spans="1:26" ht="15.75" customHeight="1" x14ac:dyDescent="0.25">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spans="1:26" ht="15.75" customHeight="1" x14ac:dyDescent="0.25">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spans="1:26" ht="15.75" customHeight="1" x14ac:dyDescent="0.25">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spans="1:26" ht="15.75" customHeight="1" x14ac:dyDescent="0.25">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spans="1:26" ht="15.75" customHeight="1" x14ac:dyDescent="0.25">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spans="1:26" ht="15.75" customHeight="1" x14ac:dyDescent="0.25">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spans="1:26" ht="15.75" customHeight="1" x14ac:dyDescent="0.25">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spans="1:26" ht="15.75" customHeight="1" x14ac:dyDescent="0.25">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spans="1:26" ht="15.75" customHeight="1" x14ac:dyDescent="0.25">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spans="1:26" ht="15.75" customHeight="1" x14ac:dyDescent="0.25">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spans="1:26" ht="15.75" customHeight="1" x14ac:dyDescent="0.25">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spans="1:26" ht="15.75" customHeight="1" x14ac:dyDescent="0.25">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spans="1:26" ht="15.75" customHeight="1" x14ac:dyDescent="0.25">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spans="1:26" ht="15.75" customHeight="1" x14ac:dyDescent="0.25">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spans="1:26" ht="15.75" customHeight="1" x14ac:dyDescent="0.25">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spans="1:26" ht="15.75" customHeight="1" x14ac:dyDescent="0.25">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spans="1:26" ht="15.75" customHeight="1" x14ac:dyDescent="0.25">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spans="1:26" ht="15.75" customHeight="1" x14ac:dyDescent="0.25">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spans="1:26" ht="15.75" customHeight="1" x14ac:dyDescent="0.25">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spans="1:26" ht="15.75" customHeight="1" x14ac:dyDescent="0.25">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spans="1:26" ht="15.75" customHeight="1" x14ac:dyDescent="0.25">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spans="1:26" ht="15.75" customHeight="1" x14ac:dyDescent="0.25">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spans="1:26" ht="15.75" customHeight="1" x14ac:dyDescent="0.25">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spans="1:26" ht="15.75" customHeight="1" x14ac:dyDescent="0.25">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spans="1:26" ht="15.75" customHeight="1" x14ac:dyDescent="0.25">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spans="1:26" ht="15.75" customHeight="1" x14ac:dyDescent="0.25">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spans="1:26" ht="15.75" customHeight="1" x14ac:dyDescent="0.25">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spans="1:26" ht="15.75" customHeight="1" x14ac:dyDescent="0.25">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spans="1:26" ht="15.75" customHeight="1" x14ac:dyDescent="0.25">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spans="1:26" ht="15.75" customHeight="1" x14ac:dyDescent="0.25">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spans="1:26" ht="15.75" customHeight="1" x14ac:dyDescent="0.25">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spans="1:26" ht="15.75" customHeight="1" x14ac:dyDescent="0.25">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spans="1:26" ht="15.75" customHeight="1" x14ac:dyDescent="0.25">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spans="1:26" ht="15.75" customHeight="1" x14ac:dyDescent="0.25">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spans="1:26" ht="15.75" customHeight="1" x14ac:dyDescent="0.25">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spans="1:26" ht="15.75" customHeight="1" x14ac:dyDescent="0.25">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spans="1:26" ht="15.75" customHeight="1" x14ac:dyDescent="0.25">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spans="1:26" ht="15.75" customHeight="1" x14ac:dyDescent="0.25">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spans="1:26" ht="15.75" customHeight="1" x14ac:dyDescent="0.25">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spans="1:26" ht="15.75" customHeight="1" x14ac:dyDescent="0.25">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spans="1:26" ht="15.75" customHeight="1" x14ac:dyDescent="0.25">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spans="1:26" ht="15.75" customHeight="1" x14ac:dyDescent="0.25">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spans="1:26" ht="15.75" customHeight="1" x14ac:dyDescent="0.25">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spans="1:26" ht="15.75" customHeight="1" x14ac:dyDescent="0.25">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spans="1:26" ht="15.75" customHeight="1" x14ac:dyDescent="0.25">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spans="1:26" ht="15.75" customHeight="1" x14ac:dyDescent="0.25">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spans="1:26" ht="15.75" customHeight="1" x14ac:dyDescent="0.25">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spans="1:26" ht="15.75" customHeight="1" x14ac:dyDescent="0.25">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spans="1:26" ht="15.75" customHeight="1" x14ac:dyDescent="0.25">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spans="1:26" ht="15.75" customHeight="1" x14ac:dyDescent="0.25">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spans="1:26" ht="15.75" customHeight="1" x14ac:dyDescent="0.25">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spans="1:26" ht="15.75" customHeight="1" x14ac:dyDescent="0.25">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spans="1:26" ht="15.75" customHeight="1" x14ac:dyDescent="0.25">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spans="1:26" ht="15.75" customHeight="1" x14ac:dyDescent="0.25">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spans="1:26" ht="15.75" customHeight="1" x14ac:dyDescent="0.25">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spans="1:26" ht="15.75" customHeight="1" x14ac:dyDescent="0.25">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spans="1:26" ht="15.75" customHeight="1" x14ac:dyDescent="0.25">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spans="1:26" ht="15.75" customHeight="1" x14ac:dyDescent="0.25">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spans="1:26" ht="15.75" customHeight="1" x14ac:dyDescent="0.25">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spans="1:26" ht="15.75" customHeight="1" x14ac:dyDescent="0.25">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spans="1:26" ht="15.75" customHeight="1" x14ac:dyDescent="0.25">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spans="1:26" ht="15.75" customHeight="1" x14ac:dyDescent="0.25">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spans="1:26" ht="15.75" customHeight="1" x14ac:dyDescent="0.25">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spans="1:26" ht="15.75" customHeight="1" x14ac:dyDescent="0.25">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spans="1:26" ht="15.75" customHeight="1" x14ac:dyDescent="0.25">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spans="1:26" ht="15.75" customHeight="1" x14ac:dyDescent="0.25">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spans="1:26" ht="15.75" customHeight="1" x14ac:dyDescent="0.25">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spans="1:26" ht="15.75" customHeight="1" x14ac:dyDescent="0.25">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spans="1:26" ht="15.75" customHeight="1" x14ac:dyDescent="0.25">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spans="1:26" ht="15.75" customHeight="1" x14ac:dyDescent="0.25">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spans="1:26" ht="15.75" customHeight="1" x14ac:dyDescent="0.25">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spans="1:26" ht="15.75" customHeight="1" x14ac:dyDescent="0.25">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spans="1:26" ht="15.75" customHeight="1" x14ac:dyDescent="0.25">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spans="1:26" ht="15.75" customHeight="1" x14ac:dyDescent="0.25">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spans="1:26" ht="15.75" customHeight="1" x14ac:dyDescent="0.25">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spans="1:26" ht="15.75" customHeight="1" x14ac:dyDescent="0.25">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spans="1:26" ht="15.75" customHeight="1" x14ac:dyDescent="0.25">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spans="1:26" ht="15.75" customHeight="1" x14ac:dyDescent="0.25">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spans="1:26" ht="15.75" customHeight="1" x14ac:dyDescent="0.25">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spans="1:26" ht="15.75" customHeight="1" x14ac:dyDescent="0.25">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spans="1:26" ht="15.75" customHeight="1" x14ac:dyDescent="0.25">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spans="1:26" ht="15.75" customHeight="1" x14ac:dyDescent="0.25">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spans="1:26" ht="15.75" customHeight="1" x14ac:dyDescent="0.25">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spans="1:26" ht="15.75" customHeight="1" x14ac:dyDescent="0.25">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spans="1:26" ht="15.75" customHeight="1" x14ac:dyDescent="0.25">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spans="1:26" ht="15.75" customHeight="1" x14ac:dyDescent="0.25">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spans="1:26" ht="15.75" customHeight="1" x14ac:dyDescent="0.25">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spans="1:26" ht="15.75" customHeight="1" x14ac:dyDescent="0.25">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spans="1:26" ht="15.75" customHeight="1" x14ac:dyDescent="0.25">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spans="1:26" ht="15.75" customHeight="1" x14ac:dyDescent="0.25">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spans="1:26" ht="15.75" customHeight="1" x14ac:dyDescent="0.25">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spans="1:26" ht="15.75" customHeight="1" x14ac:dyDescent="0.25">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spans="1:26" ht="15.75" customHeight="1" x14ac:dyDescent="0.25">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spans="1:26" ht="15.75" customHeight="1" x14ac:dyDescent="0.25">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spans="1:26" ht="15.75" customHeight="1" x14ac:dyDescent="0.25">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spans="1:26" ht="15.75" customHeight="1" x14ac:dyDescent="0.25">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spans="1:26" ht="15.75" customHeight="1" x14ac:dyDescent="0.25">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spans="1:26" ht="15.75" customHeight="1" x14ac:dyDescent="0.25">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spans="1:26" ht="15.75" customHeight="1" x14ac:dyDescent="0.25">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spans="1:26" ht="15.75" customHeight="1" x14ac:dyDescent="0.25">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spans="1:26" ht="15.75" customHeight="1" x14ac:dyDescent="0.25">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spans="1:26" ht="15.75" customHeight="1" x14ac:dyDescent="0.25">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spans="1:26" ht="15.75" customHeight="1" x14ac:dyDescent="0.25">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spans="1:26" ht="15.75" customHeight="1" x14ac:dyDescent="0.25">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spans="1:26" ht="15.75" customHeight="1" x14ac:dyDescent="0.25">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spans="1:26" ht="15.75" customHeight="1" x14ac:dyDescent="0.25">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spans="1:26" ht="15.75" customHeight="1" x14ac:dyDescent="0.25">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spans="1:26" ht="15.75" customHeight="1" x14ac:dyDescent="0.25">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spans="1:26" ht="15.75" customHeight="1" x14ac:dyDescent="0.25">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spans="1:26" ht="15.75" customHeight="1" x14ac:dyDescent="0.25">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spans="1:26" ht="15.75" customHeight="1" x14ac:dyDescent="0.25">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spans="1:26" ht="15.75" customHeight="1" x14ac:dyDescent="0.25">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spans="1:26" ht="15.75" customHeight="1" x14ac:dyDescent="0.25">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spans="1:26" ht="15.75" customHeight="1" x14ac:dyDescent="0.25">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spans="1:26" ht="15.75" customHeight="1" x14ac:dyDescent="0.25">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spans="1:26" ht="15.75" customHeight="1" x14ac:dyDescent="0.25">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spans="1:26" ht="15.75" customHeight="1" x14ac:dyDescent="0.25">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spans="1:26" ht="15.75" customHeight="1" x14ac:dyDescent="0.25">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spans="1:26" ht="15.75" customHeight="1" x14ac:dyDescent="0.25">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spans="1:26" ht="15.75" customHeight="1" x14ac:dyDescent="0.25">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spans="1:26" ht="15.75" customHeight="1" x14ac:dyDescent="0.25">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spans="1:26" ht="15.75" customHeight="1" x14ac:dyDescent="0.25">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spans="1:26" ht="15.75" customHeight="1" x14ac:dyDescent="0.25">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spans="1:26" ht="15.75" customHeight="1" x14ac:dyDescent="0.25">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spans="1:26" ht="15.75" customHeight="1" x14ac:dyDescent="0.25">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spans="1:26" ht="15.75" customHeight="1" x14ac:dyDescent="0.25">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spans="1:26" ht="15.75" customHeight="1" x14ac:dyDescent="0.25">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spans="1:26" ht="15.75" customHeight="1" x14ac:dyDescent="0.25">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spans="1:26" ht="15.75" customHeight="1" x14ac:dyDescent="0.25">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spans="1:26" ht="15.75" customHeight="1" x14ac:dyDescent="0.25">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spans="1:26" ht="15.75" customHeight="1" x14ac:dyDescent="0.25">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spans="1:26" ht="15.75" customHeight="1" x14ac:dyDescent="0.25">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spans="1:26" ht="15.75" customHeight="1" x14ac:dyDescent="0.25">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spans="1:26" ht="15.75" customHeight="1" x14ac:dyDescent="0.25">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spans="1:26" ht="15.75" customHeight="1" x14ac:dyDescent="0.25">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spans="1:26" ht="15.75" customHeight="1" x14ac:dyDescent="0.25">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spans="1:26" ht="15.75" customHeight="1" x14ac:dyDescent="0.25">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spans="1:26" ht="15.75" customHeight="1" x14ac:dyDescent="0.25">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spans="1:26" ht="15.75" customHeight="1" x14ac:dyDescent="0.25">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spans="1:26" ht="15.75" customHeight="1" x14ac:dyDescent="0.25">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spans="1:26" ht="15.75" customHeight="1" x14ac:dyDescent="0.25">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spans="1:26" ht="15.75" customHeight="1" x14ac:dyDescent="0.25">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spans="1:26" ht="15.75" customHeight="1" x14ac:dyDescent="0.25">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spans="1:26" ht="15.75" customHeight="1" x14ac:dyDescent="0.25">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spans="1:26" ht="15.75" customHeight="1" x14ac:dyDescent="0.25">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spans="1:26" ht="15.75" customHeight="1" x14ac:dyDescent="0.25">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spans="1:26" ht="15.75" customHeight="1" x14ac:dyDescent="0.25">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spans="1:26" ht="15.75" customHeight="1" x14ac:dyDescent="0.25">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spans="1:26" ht="15.75" customHeight="1" x14ac:dyDescent="0.25">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spans="1:26" ht="15.75" customHeight="1" x14ac:dyDescent="0.25">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spans="1:26" ht="15.75" customHeight="1" x14ac:dyDescent="0.25">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spans="1:26" ht="15.75" customHeight="1" x14ac:dyDescent="0.25">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spans="1:26" ht="15.75" customHeight="1" x14ac:dyDescent="0.25">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spans="1:26" ht="15.75" customHeight="1" x14ac:dyDescent="0.25">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spans="1:26" ht="15.75" customHeight="1" x14ac:dyDescent="0.25">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spans="1:26" ht="15.75" customHeight="1" x14ac:dyDescent="0.25">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spans="1:26" ht="15.75" customHeight="1" x14ac:dyDescent="0.25">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spans="1:26" ht="15.75" customHeight="1" x14ac:dyDescent="0.25">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spans="1:26" ht="15.75" customHeight="1" x14ac:dyDescent="0.25">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spans="1:26" ht="15.75" customHeight="1" x14ac:dyDescent="0.25">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spans="1:26" ht="15.75" customHeight="1" x14ac:dyDescent="0.25">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spans="1:26" ht="15.75" customHeight="1" x14ac:dyDescent="0.25">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spans="1:26" ht="15.75" customHeight="1" x14ac:dyDescent="0.25">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spans="1:26" ht="15.75" customHeight="1" x14ac:dyDescent="0.25">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spans="1:26" ht="15.75" customHeight="1" x14ac:dyDescent="0.25">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spans="1:26" ht="15.75" customHeight="1" x14ac:dyDescent="0.25">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spans="1:26" ht="15.75" customHeight="1" x14ac:dyDescent="0.25">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spans="1:26" ht="15.75" customHeight="1" x14ac:dyDescent="0.25">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spans="1:26" ht="15.75" customHeight="1" x14ac:dyDescent="0.25">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spans="1:26" ht="15.75" customHeight="1" x14ac:dyDescent="0.25">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spans="1:26" ht="15.75" customHeight="1" x14ac:dyDescent="0.25">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spans="1:26" ht="15.75" customHeight="1" x14ac:dyDescent="0.25">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spans="1:26" ht="15.75" customHeight="1" x14ac:dyDescent="0.25">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spans="1:26" ht="15.75" customHeight="1" x14ac:dyDescent="0.25">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spans="1:26" ht="15.75" customHeight="1" x14ac:dyDescent="0.25">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spans="1:26" ht="15.75" customHeight="1" x14ac:dyDescent="0.25">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spans="1:26" ht="15.75" customHeight="1" x14ac:dyDescent="0.25">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spans="1:26" ht="15.75" customHeight="1" x14ac:dyDescent="0.25">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spans="1:26" ht="15.75" customHeight="1" x14ac:dyDescent="0.25">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spans="1:26" ht="15.75" customHeight="1" x14ac:dyDescent="0.25">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spans="1:26" ht="15.75" customHeight="1" x14ac:dyDescent="0.25">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spans="1:26" ht="15.75" customHeight="1" x14ac:dyDescent="0.25">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spans="1:26" ht="15.75" customHeight="1" x14ac:dyDescent="0.25">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spans="1:26" ht="15.75" customHeight="1" x14ac:dyDescent="0.25">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spans="1:26" ht="15.75" customHeight="1" x14ac:dyDescent="0.25">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spans="1:26" ht="15.75" customHeight="1" x14ac:dyDescent="0.25">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spans="1:26" ht="15.75" customHeight="1" x14ac:dyDescent="0.25">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spans="1:26" ht="15.75" customHeight="1" x14ac:dyDescent="0.25">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spans="1:26" ht="15.75" customHeight="1" x14ac:dyDescent="0.25">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spans="1:26" ht="15.75" customHeight="1" x14ac:dyDescent="0.25">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spans="1:26" ht="15.75" customHeight="1" x14ac:dyDescent="0.25">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spans="1:26" ht="15.75" customHeight="1" x14ac:dyDescent="0.25">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spans="1:26" ht="15.75" customHeight="1" x14ac:dyDescent="0.25">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spans="1:26" ht="15.75" customHeight="1" x14ac:dyDescent="0.25">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spans="1:26" ht="15.75" customHeight="1" x14ac:dyDescent="0.25">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spans="1:26" ht="15.75" customHeight="1" x14ac:dyDescent="0.25">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spans="1:26" ht="15.75" customHeight="1" x14ac:dyDescent="0.25">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spans="1:26" ht="15.75" customHeight="1" x14ac:dyDescent="0.25">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spans="1:26" ht="15.75" customHeight="1" x14ac:dyDescent="0.25">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spans="1:26" ht="15.75" customHeight="1" x14ac:dyDescent="0.25">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spans="1:26" ht="15.75" customHeight="1" x14ac:dyDescent="0.25">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spans="1:26" ht="15.75" customHeight="1" x14ac:dyDescent="0.25">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spans="1:26" ht="15.75" customHeight="1" x14ac:dyDescent="0.25">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spans="1:26" ht="15.75" customHeight="1" x14ac:dyDescent="0.25">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spans="1:26" ht="15.75" customHeight="1" x14ac:dyDescent="0.25">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spans="1:26" ht="15.75" customHeight="1" x14ac:dyDescent="0.25">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spans="1:26" ht="15.75" customHeight="1" x14ac:dyDescent="0.25">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spans="1:26" ht="15.75" customHeight="1" x14ac:dyDescent="0.25">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spans="1:26" ht="15.75" customHeight="1" x14ac:dyDescent="0.25">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spans="1:26" ht="15.75" customHeight="1" x14ac:dyDescent="0.25">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spans="1:26" ht="15.75" customHeight="1" x14ac:dyDescent="0.25">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spans="1:26" ht="15.75" customHeight="1" x14ac:dyDescent="0.25">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spans="1:26" ht="15.75" customHeight="1" x14ac:dyDescent="0.25">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spans="1:26" ht="15.75" customHeight="1" x14ac:dyDescent="0.25">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spans="1:26" ht="15.75" customHeight="1" x14ac:dyDescent="0.25">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spans="1:26" ht="15.75" customHeight="1" x14ac:dyDescent="0.25">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spans="1:26" ht="15.75" customHeight="1" x14ac:dyDescent="0.25">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spans="1:26" ht="15.75" customHeight="1" x14ac:dyDescent="0.25">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spans="1:26" ht="15.75" customHeight="1" x14ac:dyDescent="0.25">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spans="1:26" ht="15.75" customHeight="1" x14ac:dyDescent="0.25">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spans="1:26" ht="15.75" customHeight="1" x14ac:dyDescent="0.25">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spans="1:26" ht="15.75" customHeight="1" x14ac:dyDescent="0.25">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spans="1:26" ht="15.75" customHeight="1" x14ac:dyDescent="0.25">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spans="1:26" ht="15.75" customHeight="1" x14ac:dyDescent="0.25">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spans="1:26" ht="15.75" customHeight="1" x14ac:dyDescent="0.25">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spans="1:26" ht="15.75" customHeight="1" x14ac:dyDescent="0.25">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row>
    <row r="985" spans="1:26" ht="15.75" customHeight="1" x14ac:dyDescent="0.25">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row>
    <row r="986" spans="1:26" ht="15.75" customHeight="1" x14ac:dyDescent="0.25">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row>
    <row r="987" spans="1:26" ht="15.75" customHeight="1" x14ac:dyDescent="0.25">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row>
    <row r="988" spans="1:26" ht="15.75" customHeight="1" x14ac:dyDescent="0.25">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row>
    <row r="989" spans="1:26" ht="15.75" customHeight="1" x14ac:dyDescent="0.25">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row>
    <row r="990" spans="1:26" ht="15.75" customHeight="1" x14ac:dyDescent="0.25">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row>
    <row r="991" spans="1:26" ht="15.75" customHeight="1" x14ac:dyDescent="0.25">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row>
    <row r="992" spans="1:26" ht="15.75" customHeight="1" x14ac:dyDescent="0.25">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row>
    <row r="993" spans="1:26" ht="15.75" customHeight="1" x14ac:dyDescent="0.25">
      <c r="A993" s="22"/>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row>
    <row r="994" spans="1:26" ht="15.75" customHeight="1" x14ac:dyDescent="0.25">
      <c r="A994" s="22"/>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row>
    <row r="995" spans="1:26" ht="15.75" customHeight="1" x14ac:dyDescent="0.25">
      <c r="A995" s="22"/>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row>
    <row r="996" spans="1:26" ht="15.75" customHeight="1" x14ac:dyDescent="0.25">
      <c r="A996" s="22"/>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row>
    <row r="997" spans="1:26" ht="15.75" customHeight="1" x14ac:dyDescent="0.25">
      <c r="A997" s="22"/>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row>
    <row r="998" spans="1:26" ht="15.75" customHeight="1" x14ac:dyDescent="0.25">
      <c r="A998" s="22"/>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row>
    <row r="999" spans="1:26" ht="15.75" customHeight="1" x14ac:dyDescent="0.25">
      <c r="A999" s="22"/>
      <c r="B999" s="22"/>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row>
    <row r="1000" spans="1:26" ht="15.75" customHeight="1" x14ac:dyDescent="0.25">
      <c r="A1000" s="22"/>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row>
  </sheetData>
  <mergeCells count="1">
    <mergeCell ref="C14:N18"/>
  </mergeCells>
  <conditionalFormatting sqref="E5:E10">
    <cfRule type="expression" dxfId="3" priority="1">
      <formula>$E$12&gt;$Q$12</formula>
    </cfRule>
  </conditionalFormatting>
  <conditionalFormatting sqref="F5:F10">
    <cfRule type="expression" dxfId="2" priority="2">
      <formula>$F$12&gt;$Q$13</formula>
    </cfRule>
  </conditionalFormatting>
  <conditionalFormatting sqref="G5:G10">
    <cfRule type="expression" dxfId="1" priority="3">
      <formula>$G$12&gt;$Q$14</formula>
    </cfRule>
  </conditionalFormatting>
  <conditionalFormatting sqref="H5:H10">
    <cfRule type="expression" dxfId="0" priority="4">
      <formula>$H$12&gt;$Q$15</formula>
    </cfRule>
  </conditionalFormatting>
  <dataValidations count="1">
    <dataValidation type="list" allowBlank="1" showErrorMessage="1" sqref="C5:D11" xr:uid="{00000000-0002-0000-0100-000000000000}">
      <formula1>$S$2:$S$3</formula1>
    </dataValidation>
  </dataValidations>
  <pageMargins left="0.7" right="0.7" top="0.75" bottom="0.75" header="0" footer="0"/>
  <pageSetup orientation="landscape"/>
  <tableParts count="4">
    <tablePart r:id="rId1"/>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2024 FY form</vt:lpstr>
      <vt:lpstr>CostEstimates - Fiscal Faculty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johnpli</dc:creator>
  <cp:lastModifiedBy>Arliss Nakken</cp:lastModifiedBy>
  <dcterms:created xsi:type="dcterms:W3CDTF">2007-04-03T17:42:27Z</dcterms:created>
  <dcterms:modified xsi:type="dcterms:W3CDTF">2024-03-13T16:18:08Z</dcterms:modified>
</cp:coreProperties>
</file>