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showInkAnnotation="0" codeName="ThisWorkbook" autoCompressPictures="0"/>
  <mc:AlternateContent xmlns:mc="http://schemas.openxmlformats.org/markup-compatibility/2006">
    <mc:Choice Requires="x15">
      <x15ac:absPath xmlns:x15ac="http://schemas.microsoft.com/office/spreadsheetml/2010/11/ac" url="G:\BRS Communications\5 - HRAPS Comms\Summer Salary\2025 Summer Salary\"/>
    </mc:Choice>
  </mc:AlternateContent>
  <xr:revisionPtr revIDLastSave="0" documentId="8_{794B4882-5028-4C42-B3B1-005D1B871CB1}" xr6:coauthVersionLast="36" xr6:coauthVersionMax="36" xr10:uidLastSave="{00000000-0000-0000-0000-000000000000}"/>
  <bookViews>
    <workbookView xWindow="0" yWindow="0" windowWidth="21570" windowHeight="7770" xr2:uid="{00000000-000D-0000-FFFF-FFFF00000000}"/>
  </bookViews>
  <sheets>
    <sheet name="2025 FY form" sheetId="9" r:id="rId1"/>
    <sheet name="CostEstimates - Fiscal Faculty" sheetId="10"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Q9" i="10" l="1"/>
  <c r="J25" i="9"/>
  <c r="J24" i="9"/>
  <c r="J23" i="9"/>
  <c r="J19" i="9"/>
  <c r="J18" i="9"/>
  <c r="J17" i="9"/>
  <c r="J16" i="9"/>
  <c r="J15" i="9"/>
  <c r="J14" i="9"/>
  <c r="J22" i="9" l="1"/>
  <c r="J21" i="9"/>
  <c r="J20" i="9"/>
  <c r="K11" i="10" l="1"/>
  <c r="I5" i="10"/>
  <c r="F12" i="10"/>
  <c r="G12" i="10"/>
  <c r="H12" i="10"/>
  <c r="E12" i="10"/>
  <c r="H11" i="10"/>
  <c r="G11" i="10"/>
  <c r="F11" i="10"/>
  <c r="E11" i="10"/>
  <c r="Q4" i="10" l="1"/>
  <c r="J5" i="10" l="1"/>
  <c r="K5" i="10" s="1"/>
  <c r="L11" i="10"/>
  <c r="Q5" i="10"/>
  <c r="J8" i="10" s="1"/>
  <c r="K8" i="10" s="1"/>
  <c r="I6" i="10"/>
  <c r="I7" i="10"/>
  <c r="I8" i="10"/>
  <c r="I9" i="10"/>
  <c r="I10" i="10"/>
  <c r="L5" i="10" l="1"/>
  <c r="L8" i="10"/>
  <c r="M8" i="10" s="1"/>
  <c r="J10" i="10"/>
  <c r="K10" i="10" s="1"/>
  <c r="J7" i="10"/>
  <c r="K7" i="10" s="1"/>
  <c r="J9" i="10"/>
  <c r="K9" i="10" s="1"/>
  <c r="J6" i="10"/>
  <c r="I12" i="10"/>
  <c r="L7" i="10" l="1"/>
  <c r="M7" i="10" s="1"/>
  <c r="N7" i="10" s="1"/>
  <c r="L9" i="10"/>
  <c r="M9" i="10" s="1"/>
  <c r="L10" i="10"/>
  <c r="M10" i="10" s="1"/>
  <c r="K6" i="10"/>
  <c r="L6" i="10"/>
  <c r="M6" i="10" s="1"/>
  <c r="J12" i="10"/>
  <c r="M5" i="10"/>
  <c r="N8" i="10"/>
  <c r="N9" i="10" l="1"/>
  <c r="N10" i="10"/>
  <c r="N6" i="10"/>
  <c r="L12" i="10"/>
  <c r="K12" i="10"/>
  <c r="Q18" i="10" s="1"/>
  <c r="M12" i="10"/>
  <c r="N5" i="10"/>
  <c r="J26" i="9"/>
  <c r="Q19" i="10" l="1"/>
  <c r="N12" i="10"/>
  <c r="Q20" i="10" s="1"/>
</calcChain>
</file>

<file path=xl/sharedStrings.xml><?xml version="1.0" encoding="utf-8"?>
<sst xmlns="http://schemas.openxmlformats.org/spreadsheetml/2006/main" count="130" uniqueCount="98">
  <si>
    <t>Dates</t>
  </si>
  <si>
    <t>Days Worked</t>
  </si>
  <si>
    <t>TOTAL:</t>
  </si>
  <si>
    <t xml:space="preserve"> </t>
  </si>
  <si>
    <t xml:space="preserve">Fund  </t>
  </si>
  <si>
    <t>%</t>
  </si>
  <si>
    <t>Federal</t>
  </si>
  <si>
    <t>Other</t>
  </si>
  <si>
    <t>Chartfield 1</t>
  </si>
  <si>
    <t>Chartfield 2</t>
  </si>
  <si>
    <t>Dept ID</t>
  </si>
  <si>
    <t xml:space="preserve">Last          </t>
  </si>
  <si>
    <t>First</t>
  </si>
  <si>
    <t>M.I</t>
  </si>
  <si>
    <t>Phone:</t>
  </si>
  <si>
    <t xml:space="preserve">   Date :</t>
  </si>
  <si>
    <t>Fund Mgr Signature:</t>
  </si>
  <si>
    <t>√</t>
  </si>
  <si>
    <r>
      <t>Fund Mgr Name</t>
    </r>
    <r>
      <rPr>
        <b/>
        <sz val="6"/>
        <rFont val="Calibri"/>
        <family val="2"/>
      </rPr>
      <t xml:space="preserve"> (print):</t>
    </r>
  </si>
  <si>
    <t>√ if NIH</t>
  </si>
  <si>
    <r>
      <t xml:space="preserve">Faculty is paid on E-Verify funding </t>
    </r>
    <r>
      <rPr>
        <b/>
        <sz val="7"/>
        <color indexed="30"/>
        <rFont val="Calibri"/>
        <family val="2"/>
      </rPr>
      <t>(check box if applicable)</t>
    </r>
  </si>
  <si>
    <t>Faculty Name:</t>
  </si>
  <si>
    <r>
      <t>REVISED REQUEST -</t>
    </r>
    <r>
      <rPr>
        <b/>
        <sz val="9"/>
        <color rgb="FFFF0000"/>
        <rFont val="Calibri"/>
        <family val="2"/>
        <scheme val="minor"/>
      </rPr>
      <t xml:space="preserve"> PROVIDE REASON:</t>
    </r>
  </si>
  <si>
    <t>1.00 Maximum</t>
  </si>
  <si>
    <t>Fund</t>
  </si>
  <si>
    <t xml:space="preserve"> Unless being used as an attestation of federally funded effort &gt;2.5 months, this form is an optional tool for collecting faculty requests prior to smartsheet entry.  </t>
  </si>
  <si>
    <r>
      <t xml:space="preserve">Monthly Cap Rate </t>
    </r>
    <r>
      <rPr>
        <b/>
        <sz val="8"/>
        <color rgb="FF00B050"/>
        <rFont val="Calibri"/>
        <family val="2"/>
        <scheme val="minor"/>
      </rPr>
      <t>*</t>
    </r>
  </si>
  <si>
    <t xml:space="preserve"> Department for Summer Salary Postion Control (REQUIRED):</t>
  </si>
  <si>
    <t xml:space="preserve">For funds not administered by BRS-RA, please have the funding validated by the Department/Unit below or via smartsheet row approval. </t>
  </si>
  <si>
    <t>Total Charged + Eligible Supplement</t>
  </si>
  <si>
    <t>Eligible Supplement Totals</t>
  </si>
  <si>
    <t>Non-Supplement Totals</t>
  </si>
  <si>
    <t>August</t>
  </si>
  <si>
    <t>July</t>
  </si>
  <si>
    <t>June</t>
  </si>
  <si>
    <t>Total</t>
  </si>
  <si>
    <t>May</t>
  </si>
  <si>
    <t>N</t>
  </si>
  <si>
    <t>Max # Working Days</t>
  </si>
  <si>
    <t>Month</t>
  </si>
  <si>
    <t>UCRP</t>
  </si>
  <si>
    <t>Y</t>
  </si>
  <si>
    <t>GAEL</t>
  </si>
  <si>
    <t>Benefit Rate</t>
  </si>
  <si>
    <t>Est. Monthly rate (July-August)</t>
  </si>
  <si>
    <t>Total Charge</t>
  </si>
  <si>
    <t>Supp. Fringe/GAEL</t>
  </si>
  <si>
    <t>Eligible Supplement</t>
  </si>
  <si>
    <t>Fringe/GAEL</t>
  </si>
  <si>
    <t>Salary Charge</t>
  </si>
  <si>
    <t>Allocated Days</t>
  </si>
  <si>
    <t>Aug</t>
  </si>
  <si>
    <t>Jul</t>
  </si>
  <si>
    <t>Jun</t>
  </si>
  <si>
    <t>Fund/Chartstring</t>
  </si>
  <si>
    <t>Monthly rate (May-June)</t>
  </si>
  <si>
    <t>Amount Charged</t>
  </si>
  <si>
    <t>Instructions:</t>
  </si>
  <si>
    <t>Pick List</t>
  </si>
  <si>
    <t>Example: Fund#1</t>
  </si>
  <si>
    <t>Example: Fund#2</t>
  </si>
  <si>
    <t>Example: Fund#3</t>
  </si>
  <si>
    <t>Example: Fund#4</t>
  </si>
  <si>
    <t>Example: Fund#5</t>
  </si>
  <si>
    <t>Example: Fund#6</t>
  </si>
  <si>
    <t>Faculty's 11-month fiscal year rate</t>
  </si>
  <si>
    <t>Supplement (Y or N).  Insert Amount in Smartsheet</t>
  </si>
  <si>
    <t>Please work with your BRS Research Administrator or Department Funding Manager to complete and submit this form.</t>
  </si>
  <si>
    <t>●  Total cannot exceed 1 month of available working days in the month for Fiscal Year faculty, for the entire summer period.</t>
  </si>
  <si>
    <t>Assumptions</t>
  </si>
  <si>
    <t>Assumption Values</t>
  </si>
  <si>
    <t>Summary Totals</t>
  </si>
  <si>
    <t>Amounts</t>
  </si>
  <si>
    <t>Federal?</t>
  </si>
  <si>
    <t>NIH Cap?</t>
  </si>
  <si>
    <t>Monthly Effort / FTE Total</t>
  </si>
  <si>
    <r>
      <t>Chartstring</t>
    </r>
    <r>
      <rPr>
        <b/>
        <sz val="10"/>
        <rFont val="Calibri"/>
        <family val="2"/>
        <scheme val="minor"/>
      </rPr>
      <t xml:space="preserve"> </t>
    </r>
    <r>
      <rPr>
        <b/>
        <sz val="9"/>
        <rFont val="Calibri"/>
        <family val="2"/>
        <scheme val="minor"/>
      </rPr>
      <t>(Attach separate breakdown for PC BU, Project and Activity, if applicable)</t>
    </r>
  </si>
  <si>
    <t>Function</t>
  </si>
  <si>
    <t>23 days Maximum</t>
  </si>
  <si>
    <t>Edit only the yellow cells
1)  Enter either the faculty member's 11-month fiscal year annual salary on the right, or enter their monthly summer month rate (annual salary divided by 12).
2)  Enter the estimated July 1 monthly rate if the PI has a known merit increase planned;  otherwise we assume at least a 3% increase for basic cost-of-living adjustment.
3)  List out the available fund sources, then mark "Y" or "N" if they are federal or NIH fund sources.  Use the "NIH Cap" fields ONLY if the PI's annual rate exceeds the FY2024 salary cap.
4)  Enter the number of days that will be charged in the May-August monthly time periods.</t>
  </si>
  <si>
    <t>*** If you are submitting a late summer salary request after the posted deadline, please read: Due to UCPath system limitation, there's no guarantee that late requests will be processed on the requested chartstring. In some instances, Salary Cost Transfer might not work to transfer late payroll transactions to capped funds, and the PI might need to use a discretionary fund or other sponsored funds to cover the expense of their late summer salary request.***</t>
  </si>
  <si>
    <t>2025 SUMMER SALARY PAY PLAN REQUEST FORM - Fiscal Year Faculty</t>
  </si>
  <si>
    <t>May 19-31, 2025</t>
  </si>
  <si>
    <t>June 1-30, 2025</t>
  </si>
  <si>
    <t>July 1-31, 2025</t>
  </si>
  <si>
    <t>August 1-19, 2025</t>
  </si>
  <si>
    <t>10 days Maximum</t>
  </si>
  <si>
    <t>21 days Maximum</t>
  </si>
  <si>
    <t>13 days Maximum</t>
  </si>
  <si>
    <t>0.4545 Maximum</t>
  </si>
  <si>
    <t>0.6190 Maximum</t>
  </si>
  <si>
    <t>In order to ensure on time monthly payments, faculty should submit requests by these deadlines: May salary - 04/10/25, June salary - 05/10/25, July salary - 06/10/25,  August salary - 7/10/25.</t>
  </si>
  <si>
    <t>Complete section for NIH payments (former earn code ARC). Provide supplement chartstring(s)*.</t>
  </si>
  <si>
    <t xml:space="preserve">Supplement Chartstring *Indicate Chartstring to pay over-cap NIH supplement in this area.  Attach separate breakdown if additional space is needed (former earn code AAC, TC 3998). </t>
  </si>
  <si>
    <t>NIH FY 2025 Salary Cap</t>
  </si>
  <si>
    <t xml:space="preserve"> * Effective January 1, 2025, the salary limitation for Executive Level II is $225,700.</t>
  </si>
  <si>
    <t>Updated: 01222025</t>
  </si>
  <si>
    <t>Updated:01222025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</si>
</sst>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mm/dd/yy;@"/>
    <numFmt numFmtId="165" formatCode="0.0000"/>
    <numFmt numFmtId="166" formatCode="&quot;$&quot;#,##0.00"/>
  </numFmts>
  <fonts count="4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6"/>
      <name val="Calibri"/>
      <family val="2"/>
    </font>
    <font>
      <b/>
      <sz val="11"/>
      <name val="Calibri"/>
      <family val="2"/>
    </font>
    <font>
      <b/>
      <sz val="7"/>
      <color indexed="30"/>
      <name val="Calibri"/>
      <family val="2"/>
    </font>
    <font>
      <sz val="12"/>
      <name val="Calibri"/>
      <family val="2"/>
    </font>
    <font>
      <sz val="11"/>
      <name val="Calibri"/>
      <family val="2"/>
    </font>
    <font>
      <sz val="12"/>
      <name val="Calibri"/>
      <family val="2"/>
      <scheme val="minor"/>
    </font>
    <font>
      <b/>
      <sz val="12"/>
      <name val="Calibri"/>
      <family val="2"/>
      <scheme val="minor"/>
    </font>
    <font>
      <b/>
      <sz val="20"/>
      <color theme="4"/>
      <name val="Calibri"/>
      <family val="2"/>
      <scheme val="minor"/>
    </font>
    <font>
      <b/>
      <i/>
      <sz val="20"/>
      <color rgb="FF0070C0"/>
      <name val="Calibri"/>
      <family val="2"/>
      <scheme val="minor"/>
    </font>
    <font>
      <b/>
      <u/>
      <sz val="12"/>
      <name val="Calibri"/>
      <family val="2"/>
      <scheme val="minor"/>
    </font>
    <font>
      <sz val="10"/>
      <name val="Calibri"/>
      <family val="2"/>
      <scheme val="minor"/>
    </font>
    <font>
      <b/>
      <sz val="9"/>
      <name val="Calibri"/>
      <family val="2"/>
      <scheme val="minor"/>
    </font>
    <font>
      <b/>
      <sz val="11"/>
      <name val="Calibri"/>
      <family val="2"/>
      <scheme val="minor"/>
    </font>
    <font>
      <sz val="11"/>
      <name val="Calibri"/>
      <family val="2"/>
      <scheme val="minor"/>
    </font>
    <font>
      <b/>
      <sz val="7"/>
      <name val="Calibri"/>
      <family val="2"/>
      <scheme val="minor"/>
    </font>
    <font>
      <b/>
      <sz val="8"/>
      <name val="Calibri"/>
      <family val="2"/>
      <scheme val="minor"/>
    </font>
    <font>
      <b/>
      <i/>
      <sz val="12"/>
      <name val="Calibri"/>
      <family val="2"/>
      <scheme val="minor"/>
    </font>
    <font>
      <b/>
      <sz val="10"/>
      <name val="Calibri"/>
      <family val="2"/>
      <scheme val="minor"/>
    </font>
    <font>
      <sz val="12"/>
      <color theme="0"/>
      <name val="Calibri"/>
      <family val="2"/>
      <scheme val="minor"/>
    </font>
    <font>
      <b/>
      <sz val="7"/>
      <color rgb="FF00B050"/>
      <name val="Calibri"/>
      <family val="2"/>
      <scheme val="minor"/>
    </font>
    <font>
      <sz val="11"/>
      <color rgb="FF0070C0"/>
      <name val="Calibri"/>
      <family val="2"/>
      <scheme val="minor"/>
    </font>
    <font>
      <b/>
      <sz val="8"/>
      <color theme="3" tint="0.39997558519241921"/>
      <name val="Calibri"/>
      <family val="2"/>
      <scheme val="minor"/>
    </font>
    <font>
      <b/>
      <sz val="11"/>
      <color rgb="FF0070C0"/>
      <name val="Calibri"/>
      <family val="2"/>
      <scheme val="minor"/>
    </font>
    <font>
      <sz val="10"/>
      <color rgb="FFFF0000"/>
      <name val="Calibri"/>
      <family val="2"/>
      <scheme val="minor"/>
    </font>
    <font>
      <sz val="8"/>
      <name val="Arial"/>
      <family val="2"/>
    </font>
    <font>
      <u/>
      <sz val="10"/>
      <color theme="10"/>
      <name val="Arial"/>
      <family val="2"/>
    </font>
    <font>
      <u/>
      <sz val="10"/>
      <color theme="11"/>
      <name val="Arial"/>
      <family val="2"/>
    </font>
    <font>
      <sz val="8"/>
      <color rgb="FF000000"/>
      <name val="Tahoma"/>
      <family val="2"/>
    </font>
    <font>
      <b/>
      <sz val="9"/>
      <color rgb="FFFF0000"/>
      <name val="Calibri"/>
      <family val="2"/>
      <scheme val="minor"/>
    </font>
    <font>
      <i/>
      <sz val="12"/>
      <name val="Calibri"/>
      <family val="2"/>
      <scheme val="minor"/>
    </font>
    <font>
      <b/>
      <sz val="12"/>
      <color rgb="FF00B050"/>
      <name val="Calibri"/>
      <family val="2"/>
      <scheme val="minor"/>
    </font>
    <font>
      <sz val="7"/>
      <name val="Calibri"/>
      <family val="2"/>
      <scheme val="minor"/>
    </font>
    <font>
      <b/>
      <sz val="8"/>
      <color rgb="FF00B050"/>
      <name val="Calibri"/>
      <family val="2"/>
      <scheme val="minor"/>
    </font>
    <font>
      <sz val="10"/>
      <name val="Arial"/>
      <family val="2"/>
    </font>
    <font>
      <b/>
      <sz val="11"/>
      <color theme="1"/>
      <name val="Calibri"/>
      <family val="2"/>
      <scheme val="minor"/>
    </font>
    <font>
      <sz val="9"/>
      <name val="Calibri"/>
      <family val="2"/>
      <scheme val="minor"/>
    </font>
    <font>
      <b/>
      <sz val="12"/>
      <name val="Arial"/>
      <family val="2"/>
    </font>
    <font>
      <b/>
      <sz val="12"/>
      <color rgb="FFFF0000"/>
      <name val="Calibri"/>
      <family val="2"/>
      <scheme val="minor"/>
    </font>
    <font>
      <b/>
      <sz val="11"/>
      <color rgb="FFFF0000"/>
      <name val="Calibri"/>
      <family val="2"/>
      <scheme val="minor"/>
    </font>
    <font>
      <sz val="10"/>
      <name val="Arial"/>
      <family val="2"/>
    </font>
    <font>
      <sz val="11"/>
      <color theme="0"/>
      <name val="Calibri"/>
      <family val="2"/>
      <scheme val="minor"/>
    </font>
    <font>
      <sz val="10"/>
      <color theme="0"/>
      <name val="Arial"/>
      <family val="2"/>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1"/>
        <bgColor indexed="64"/>
      </patternFill>
    </fill>
  </fills>
  <borders count="95">
    <border>
      <left/>
      <right/>
      <top/>
      <bottom/>
      <diagonal/>
    </border>
    <border>
      <left/>
      <right/>
      <top/>
      <bottom style="thin">
        <color auto="1"/>
      </bottom>
      <diagonal/>
    </border>
    <border>
      <left/>
      <right/>
      <top style="thin">
        <color auto="1"/>
      </top>
      <bottom style="dotted">
        <color auto="1"/>
      </bottom>
      <diagonal/>
    </border>
    <border>
      <left/>
      <right/>
      <top style="thin">
        <color auto="1"/>
      </top>
      <bottom/>
      <diagonal/>
    </border>
    <border>
      <left/>
      <right/>
      <top style="dotted">
        <color auto="1"/>
      </top>
      <bottom/>
      <diagonal/>
    </border>
    <border>
      <left/>
      <right/>
      <top/>
      <bottom style="dotted">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style="medium">
        <color auto="1"/>
      </right>
      <top/>
      <bottom/>
      <diagonal/>
    </border>
    <border>
      <left style="dotted">
        <color auto="1"/>
      </left>
      <right/>
      <top/>
      <bottom/>
      <diagonal/>
    </border>
    <border>
      <left style="dotted">
        <color auto="1"/>
      </left>
      <right style="dotted">
        <color auto="1"/>
      </right>
      <top/>
      <bottom style="medium">
        <color auto="1"/>
      </bottom>
      <diagonal/>
    </border>
    <border>
      <left style="dotted">
        <color auto="1"/>
      </left>
      <right style="medium">
        <color auto="1"/>
      </right>
      <top/>
      <bottom/>
      <diagonal/>
    </border>
    <border>
      <left style="medium">
        <color auto="1"/>
      </left>
      <right/>
      <top/>
      <bottom style="medium">
        <color auto="1"/>
      </bottom>
      <diagonal/>
    </border>
    <border>
      <left style="dotted">
        <color auto="1"/>
      </left>
      <right style="dotted">
        <color auto="1"/>
      </right>
      <top/>
      <bottom/>
      <diagonal/>
    </border>
    <border>
      <left/>
      <right style="dotted">
        <color auto="1"/>
      </right>
      <top/>
      <bottom style="medium">
        <color auto="1"/>
      </bottom>
      <diagonal/>
    </border>
    <border>
      <left style="dotted">
        <color auto="1"/>
      </left>
      <right/>
      <top/>
      <bottom style="medium">
        <color auto="1"/>
      </bottom>
      <diagonal/>
    </border>
    <border>
      <left style="dotted">
        <color auto="1"/>
      </left>
      <right style="medium">
        <color auto="1"/>
      </right>
      <top/>
      <bottom style="medium">
        <color auto="1"/>
      </bottom>
      <diagonal/>
    </border>
    <border>
      <left style="thin">
        <color auto="1"/>
      </left>
      <right style="medium">
        <color auto="1"/>
      </right>
      <top style="medium">
        <color auto="1"/>
      </top>
      <bottom style="dotted">
        <color auto="1"/>
      </bottom>
      <diagonal/>
    </border>
    <border>
      <left/>
      <right/>
      <top style="medium">
        <color auto="1"/>
      </top>
      <bottom style="dotted">
        <color auto="1"/>
      </bottom>
      <diagonal/>
    </border>
    <border>
      <left style="medium">
        <color auto="1"/>
      </left>
      <right/>
      <top style="medium">
        <color auto="1"/>
      </top>
      <bottom style="dotted">
        <color auto="1"/>
      </bottom>
      <diagonal/>
    </border>
    <border>
      <left style="dotted">
        <color auto="1"/>
      </left>
      <right style="dotted">
        <color auto="1"/>
      </right>
      <top style="medium">
        <color auto="1"/>
      </top>
      <bottom style="dotted">
        <color auto="1"/>
      </bottom>
      <diagonal/>
    </border>
    <border>
      <left/>
      <right style="dotted">
        <color auto="1"/>
      </right>
      <top/>
      <bottom style="dotted">
        <color auto="1"/>
      </bottom>
      <diagonal/>
    </border>
    <border>
      <left style="dotted">
        <color auto="1"/>
      </left>
      <right/>
      <top style="medium">
        <color auto="1"/>
      </top>
      <bottom style="dotted">
        <color auto="1"/>
      </bottom>
      <diagonal/>
    </border>
    <border>
      <left style="dotted">
        <color auto="1"/>
      </left>
      <right style="medium">
        <color auto="1"/>
      </right>
      <top style="medium">
        <color auto="1"/>
      </top>
      <bottom style="dotted">
        <color auto="1"/>
      </bottom>
      <diagonal/>
    </border>
    <border>
      <left style="medium">
        <color auto="1"/>
      </left>
      <right/>
      <top/>
      <bottom/>
      <diagonal/>
    </border>
    <border>
      <left style="thin">
        <color auto="1"/>
      </left>
      <right style="medium">
        <color auto="1"/>
      </right>
      <top/>
      <bottom style="dotted">
        <color auto="1"/>
      </bottom>
      <diagonal/>
    </border>
    <border>
      <left style="dotted">
        <color auto="1"/>
      </left>
      <right style="dotted">
        <color auto="1"/>
      </right>
      <top/>
      <bottom style="dotted">
        <color auto="1"/>
      </bottom>
      <diagonal/>
    </border>
    <border>
      <left style="thin">
        <color auto="1"/>
      </left>
      <right style="medium">
        <color auto="1"/>
      </right>
      <top style="dotted">
        <color auto="1"/>
      </top>
      <bottom style="dotted">
        <color auto="1"/>
      </bottom>
      <diagonal/>
    </border>
    <border>
      <left/>
      <right/>
      <top style="dotted">
        <color auto="1"/>
      </top>
      <bottom style="dotted">
        <color auto="1"/>
      </bottom>
      <diagonal/>
    </border>
    <border>
      <left style="medium">
        <color auto="1"/>
      </left>
      <right/>
      <top style="dotted">
        <color auto="1"/>
      </top>
      <bottom style="dotted">
        <color auto="1"/>
      </bottom>
      <diagonal/>
    </border>
    <border>
      <left style="dotted">
        <color auto="1"/>
      </left>
      <right style="dotted">
        <color auto="1"/>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style="dotted">
        <color auto="1"/>
      </bottom>
      <diagonal/>
    </border>
    <border>
      <left style="dotted">
        <color auto="1"/>
      </left>
      <right style="medium">
        <color auto="1"/>
      </right>
      <top style="dotted">
        <color auto="1"/>
      </top>
      <bottom style="dotted">
        <color auto="1"/>
      </bottom>
      <diagonal/>
    </border>
    <border>
      <left style="thin">
        <color auto="1"/>
      </left>
      <right style="medium">
        <color auto="1"/>
      </right>
      <top style="dotted">
        <color auto="1"/>
      </top>
      <bottom style="thin">
        <color auto="1"/>
      </bottom>
      <diagonal/>
    </border>
    <border>
      <left/>
      <right/>
      <top style="dotted">
        <color auto="1"/>
      </top>
      <bottom style="thin">
        <color auto="1"/>
      </bottom>
      <diagonal/>
    </border>
    <border>
      <left style="medium">
        <color auto="1"/>
      </left>
      <right/>
      <top style="dotted">
        <color auto="1"/>
      </top>
      <bottom style="thin">
        <color auto="1"/>
      </bottom>
      <diagonal/>
    </border>
    <border>
      <left style="dotted">
        <color auto="1"/>
      </left>
      <right style="dotted">
        <color auto="1"/>
      </right>
      <top style="dotted">
        <color auto="1"/>
      </top>
      <bottom style="thin">
        <color auto="1"/>
      </bottom>
      <diagonal/>
    </border>
    <border>
      <left/>
      <right style="dotted">
        <color auto="1"/>
      </right>
      <top style="dotted">
        <color auto="1"/>
      </top>
      <bottom/>
      <diagonal/>
    </border>
    <border>
      <left style="dotted">
        <color auto="1"/>
      </left>
      <right/>
      <top style="dotted">
        <color auto="1"/>
      </top>
      <bottom style="thin">
        <color auto="1"/>
      </bottom>
      <diagonal/>
    </border>
    <border>
      <left style="dotted">
        <color auto="1"/>
      </left>
      <right style="medium">
        <color auto="1"/>
      </right>
      <top style="dotted">
        <color auto="1"/>
      </top>
      <bottom style="thin">
        <color auto="1"/>
      </bottom>
      <diagonal/>
    </border>
    <border>
      <left style="dotted">
        <color auto="1"/>
      </left>
      <right style="dotted">
        <color auto="1"/>
      </right>
      <top style="thin">
        <color auto="1"/>
      </top>
      <bottom style="dotted">
        <color auto="1"/>
      </bottom>
      <diagonal/>
    </border>
    <border>
      <left style="medium">
        <color auto="1"/>
      </left>
      <right/>
      <top style="thin">
        <color auto="1"/>
      </top>
      <bottom style="dotted">
        <color auto="1"/>
      </bottom>
      <diagonal/>
    </border>
    <border>
      <left/>
      <right style="dotted">
        <color auto="1"/>
      </right>
      <top style="thin">
        <color auto="1"/>
      </top>
      <bottom style="dotted">
        <color auto="1"/>
      </bottom>
      <diagonal/>
    </border>
    <border>
      <left style="dotted">
        <color auto="1"/>
      </left>
      <right/>
      <top style="thin">
        <color auto="1"/>
      </top>
      <bottom style="dotted">
        <color auto="1"/>
      </bottom>
      <diagonal/>
    </border>
    <border>
      <left style="dotted">
        <color auto="1"/>
      </left>
      <right style="medium">
        <color auto="1"/>
      </right>
      <top style="thin">
        <color auto="1"/>
      </top>
      <bottom style="dotted">
        <color auto="1"/>
      </bottom>
      <diagonal/>
    </border>
    <border>
      <left/>
      <right style="dotted">
        <color auto="1"/>
      </right>
      <top style="dotted">
        <color auto="1"/>
      </top>
      <bottom style="thin">
        <color auto="1"/>
      </bottom>
      <diagonal/>
    </border>
    <border>
      <left style="thin">
        <color auto="1"/>
      </left>
      <right style="medium">
        <color auto="1"/>
      </right>
      <top/>
      <bottom style="medium">
        <color auto="1"/>
      </bottom>
      <diagonal/>
    </border>
    <border>
      <left/>
      <right/>
      <top style="dotted">
        <color auto="1"/>
      </top>
      <bottom style="medium">
        <color auto="1"/>
      </bottom>
      <diagonal/>
    </border>
    <border>
      <left style="dotted">
        <color auto="1"/>
      </left>
      <right style="dotted">
        <color auto="1"/>
      </right>
      <top style="dotted">
        <color auto="1"/>
      </top>
      <bottom style="medium">
        <color auto="1"/>
      </bottom>
      <diagonal/>
    </border>
    <border>
      <left style="medium">
        <color auto="1"/>
      </left>
      <right/>
      <top style="dotted">
        <color auto="1"/>
      </top>
      <bottom style="medium">
        <color auto="1"/>
      </bottom>
      <diagonal/>
    </border>
    <border>
      <left style="dotted">
        <color auto="1"/>
      </left>
      <right/>
      <top style="dotted">
        <color auto="1"/>
      </top>
      <bottom style="medium">
        <color auto="1"/>
      </bottom>
      <diagonal/>
    </border>
    <border>
      <left style="dotted">
        <color auto="1"/>
      </left>
      <right style="medium">
        <color auto="1"/>
      </right>
      <top style="dotted">
        <color auto="1"/>
      </top>
      <bottom style="medium">
        <color auto="1"/>
      </bottom>
      <diagonal/>
    </border>
    <border>
      <left/>
      <right/>
      <top style="medium">
        <color auto="1"/>
      </top>
      <bottom/>
      <diagonal/>
    </border>
    <border>
      <left/>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bottom style="medium">
        <color auto="1"/>
      </bottom>
      <diagonal/>
    </border>
    <border>
      <left/>
      <right style="thin">
        <color auto="1"/>
      </right>
      <top style="dotted">
        <color auto="1"/>
      </top>
      <bottom style="dotted">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style="dotted">
        <color auto="1"/>
      </right>
      <top style="dotted">
        <color auto="1"/>
      </top>
      <bottom style="medium">
        <color auto="1"/>
      </bottom>
      <diagonal/>
    </border>
    <border>
      <left style="medium">
        <color auto="1"/>
      </left>
      <right/>
      <top/>
      <bottom style="thin">
        <color auto="1"/>
      </bottom>
      <diagonal/>
    </border>
    <border>
      <left/>
      <right style="medium">
        <color auto="1"/>
      </right>
      <top/>
      <bottom style="thin">
        <color auto="1"/>
      </bottom>
      <diagonal/>
    </border>
    <border>
      <left/>
      <right style="dotted">
        <color auto="1"/>
      </right>
      <top style="medium">
        <color auto="1"/>
      </top>
      <bottom style="dotted">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style="dotted">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dotted">
        <color auto="1"/>
      </left>
      <right style="dotted">
        <color auto="1"/>
      </right>
      <top style="dotted">
        <color auto="1"/>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dotted">
        <color auto="1"/>
      </right>
      <top/>
      <bottom style="medium">
        <color auto="1"/>
      </bottom>
      <diagonal/>
    </border>
    <border>
      <left style="medium">
        <color indexed="64"/>
      </left>
      <right style="dotted">
        <color auto="1"/>
      </right>
      <top style="medium">
        <color auto="1"/>
      </top>
      <bottom style="dotted">
        <color auto="1"/>
      </bottom>
      <diagonal/>
    </border>
    <border>
      <left style="medium">
        <color indexed="64"/>
      </left>
      <right style="dotted">
        <color auto="1"/>
      </right>
      <top style="dotted">
        <color auto="1"/>
      </top>
      <bottom style="thin">
        <color auto="1"/>
      </bottom>
      <diagonal/>
    </border>
    <border>
      <left style="medium">
        <color indexed="64"/>
      </left>
      <right style="dotted">
        <color auto="1"/>
      </right>
      <top style="dotted">
        <color auto="1"/>
      </top>
      <bottom style="dotted">
        <color auto="1"/>
      </bottom>
      <diagonal/>
    </border>
    <border>
      <left style="medium">
        <color indexed="64"/>
      </left>
      <right style="dotted">
        <color auto="1"/>
      </right>
      <top style="thin">
        <color auto="1"/>
      </top>
      <bottom style="dotted">
        <color auto="1"/>
      </bottom>
      <diagonal/>
    </border>
    <border>
      <left style="dotted">
        <color auto="1"/>
      </left>
      <right/>
      <top/>
      <bottom style="dotted">
        <color auto="1"/>
      </bottom>
      <diagonal/>
    </border>
    <border>
      <left style="medium">
        <color indexed="64"/>
      </left>
      <right style="dotted">
        <color auto="1"/>
      </right>
      <top style="dotted">
        <color auto="1"/>
      </top>
      <bottom style="medium">
        <color auto="1"/>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s>
  <cellStyleXfs count="10">
    <xf numFmtId="0" fontId="0" fillId="0" borderId="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5" fillId="0" borderId="0"/>
    <xf numFmtId="44" fontId="5" fillId="0" borderId="0" applyFont="0" applyFill="0" applyBorder="0" applyAlignment="0" applyProtection="0"/>
    <xf numFmtId="9" fontId="45" fillId="0" borderId="0" applyFont="0" applyFill="0" applyBorder="0" applyAlignment="0" applyProtection="0"/>
  </cellStyleXfs>
  <cellXfs count="298">
    <xf numFmtId="0" fontId="0" fillId="0" borderId="0" xfId="0"/>
    <xf numFmtId="0" fontId="11" fillId="0" borderId="0" xfId="0" applyFont="1"/>
    <xf numFmtId="0" fontId="12" fillId="0" borderId="0" xfId="0" applyFont="1"/>
    <xf numFmtId="0" fontId="12" fillId="0" borderId="1" xfId="0" applyFont="1" applyBorder="1" applyAlignment="1">
      <alignment horizontal="left" vertical="top"/>
    </xf>
    <xf numFmtId="0" fontId="15" fillId="0" borderId="0" xfId="0" applyFont="1" applyAlignment="1">
      <alignment horizontal="center" vertical="center"/>
    </xf>
    <xf numFmtId="49" fontId="11" fillId="0" borderId="0" xfId="0" applyNumberFormat="1" applyFont="1"/>
    <xf numFmtId="0" fontId="18" fillId="0" borderId="0" xfId="0" applyFont="1" applyAlignment="1">
      <alignment horizontal="left"/>
    </xf>
    <xf numFmtId="0" fontId="18" fillId="0" borderId="0" xfId="0" applyFont="1" applyAlignment="1">
      <alignment horizontal="right"/>
    </xf>
    <xf numFmtId="49" fontId="11" fillId="0" borderId="3" xfId="0" applyNumberFormat="1" applyFont="1" applyBorder="1" applyAlignment="1" applyProtection="1">
      <alignment horizontal="center"/>
      <protection locked="0"/>
    </xf>
    <xf numFmtId="0" fontId="17" fillId="0" borderId="0" xfId="0" applyFont="1" applyAlignment="1">
      <alignment vertical="top"/>
    </xf>
    <xf numFmtId="0" fontId="17" fillId="0" borderId="0" xfId="0" applyFont="1" applyAlignment="1">
      <alignment horizontal="left" vertical="top"/>
    </xf>
    <xf numFmtId="0" fontId="17" fillId="0" borderId="4" xfId="0" applyFont="1" applyBorder="1" applyAlignment="1">
      <alignment horizontal="left" vertical="top"/>
    </xf>
    <xf numFmtId="0" fontId="17" fillId="0" borderId="4" xfId="0" applyFont="1" applyBorder="1" applyAlignment="1">
      <alignment horizontal="center" vertical="top"/>
    </xf>
    <xf numFmtId="0" fontId="17" fillId="0" borderId="0" xfId="0" applyFont="1" applyAlignment="1">
      <alignment horizontal="center" vertical="top"/>
    </xf>
    <xf numFmtId="0" fontId="19" fillId="0" borderId="0" xfId="0" applyFont="1" applyAlignment="1">
      <alignment horizontal="right"/>
    </xf>
    <xf numFmtId="0" fontId="19" fillId="0" borderId="0" xfId="0" applyFont="1" applyAlignment="1">
      <alignment horizontal="left"/>
    </xf>
    <xf numFmtId="49" fontId="18" fillId="0" borderId="0" xfId="0" applyNumberFormat="1" applyFont="1" applyAlignment="1">
      <alignment horizontal="center"/>
    </xf>
    <xf numFmtId="0" fontId="19" fillId="0" borderId="0" xfId="0" applyFont="1"/>
    <xf numFmtId="0" fontId="18" fillId="0" borderId="0" xfId="0" applyFont="1" applyAlignment="1">
      <alignment horizontal="center"/>
    </xf>
    <xf numFmtId="0" fontId="17" fillId="0" borderId="6" xfId="0" applyFont="1" applyBorder="1" applyAlignment="1">
      <alignment vertical="top" wrapText="1"/>
    </xf>
    <xf numFmtId="0" fontId="17" fillId="0" borderId="0" xfId="0" applyFont="1" applyAlignment="1">
      <alignment vertical="top" wrapText="1"/>
    </xf>
    <xf numFmtId="0" fontId="12" fillId="0" borderId="0" xfId="0" applyFont="1" applyAlignment="1">
      <alignment horizontal="center" wrapText="1"/>
    </xf>
    <xf numFmtId="0" fontId="18" fillId="0" borderId="8" xfId="0" applyFont="1" applyBorder="1" applyAlignment="1">
      <alignment horizontal="center" vertical="center" wrapText="1"/>
    </xf>
    <xf numFmtId="0" fontId="17" fillId="0" borderId="9" xfId="0" applyFont="1" applyBorder="1" applyAlignment="1">
      <alignment horizontal="center" vertical="center"/>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6" xfId="0" applyFont="1" applyBorder="1" applyAlignment="1">
      <alignment horizontal="center" vertical="center" wrapText="1"/>
    </xf>
    <xf numFmtId="0" fontId="11" fillId="0" borderId="0" xfId="0" applyFont="1" applyAlignment="1">
      <alignment horizontal="center" vertical="center" wrapText="1"/>
    </xf>
    <xf numFmtId="10" fontId="19" fillId="0" borderId="17" xfId="0" applyNumberFormat="1" applyFont="1" applyBorder="1" applyAlignment="1">
      <alignment horizontal="right" vertical="center"/>
    </xf>
    <xf numFmtId="0" fontId="19" fillId="0" borderId="18" xfId="0" applyFont="1" applyBorder="1" applyAlignment="1" applyProtection="1">
      <alignment horizontal="center"/>
      <protection locked="0"/>
    </xf>
    <xf numFmtId="166" fontId="16" fillId="0" borderId="20" xfId="0" applyNumberFormat="1" applyFont="1" applyBorder="1" applyAlignment="1" applyProtection="1">
      <alignment horizontal="center"/>
      <protection locked="0"/>
    </xf>
    <xf numFmtId="0" fontId="19" fillId="0" borderId="20" xfId="0" applyFont="1" applyBorder="1" applyAlignment="1" applyProtection="1">
      <alignment horizontal="center"/>
      <protection locked="0"/>
    </xf>
    <xf numFmtId="10" fontId="19" fillId="0" borderId="25" xfId="0" applyNumberFormat="1" applyFont="1" applyBorder="1" applyAlignment="1">
      <alignment horizontal="right" vertical="center"/>
    </xf>
    <xf numFmtId="0" fontId="19" fillId="0" borderId="5" xfId="0" applyFont="1" applyBorder="1" applyAlignment="1" applyProtection="1">
      <alignment horizontal="center"/>
      <protection locked="0"/>
    </xf>
    <xf numFmtId="166" fontId="16" fillId="0" borderId="26" xfId="0" applyNumberFormat="1" applyFont="1" applyBorder="1" applyAlignment="1" applyProtection="1">
      <alignment horizontal="center"/>
      <protection locked="0"/>
    </xf>
    <xf numFmtId="10" fontId="19" fillId="0" borderId="27" xfId="0" applyNumberFormat="1" applyFont="1" applyBorder="1" applyAlignment="1">
      <alignment horizontal="right" vertical="center"/>
    </xf>
    <xf numFmtId="0" fontId="19" fillId="0" borderId="28" xfId="0" applyFont="1" applyBorder="1" applyAlignment="1" applyProtection="1">
      <alignment horizontal="center"/>
      <protection locked="0"/>
    </xf>
    <xf numFmtId="166" fontId="16" fillId="0" borderId="30" xfId="0" applyNumberFormat="1" applyFont="1" applyBorder="1" applyAlignment="1" applyProtection="1">
      <alignment horizontal="center"/>
      <protection locked="0"/>
    </xf>
    <xf numFmtId="0" fontId="19" fillId="0" borderId="30" xfId="0" applyFont="1" applyBorder="1" applyAlignment="1" applyProtection="1">
      <alignment horizontal="center"/>
      <protection locked="0"/>
    </xf>
    <xf numFmtId="10" fontId="19" fillId="0" borderId="34" xfId="0" applyNumberFormat="1" applyFont="1" applyBorder="1" applyAlignment="1">
      <alignment horizontal="right" vertical="center"/>
    </xf>
    <xf numFmtId="0" fontId="19" fillId="0" borderId="35" xfId="0" applyFont="1" applyBorder="1" applyAlignment="1" applyProtection="1">
      <alignment horizontal="center"/>
      <protection locked="0"/>
    </xf>
    <xf numFmtId="166" fontId="16" fillId="0" borderId="37" xfId="0" applyNumberFormat="1" applyFont="1" applyBorder="1" applyAlignment="1" applyProtection="1">
      <alignment horizontal="center"/>
      <protection locked="0"/>
    </xf>
    <xf numFmtId="0" fontId="19" fillId="0" borderId="37" xfId="0" applyFont="1" applyBorder="1" applyAlignment="1" applyProtection="1">
      <alignment horizontal="center"/>
      <protection locked="0"/>
    </xf>
    <xf numFmtId="0" fontId="19" fillId="0" borderId="41" xfId="0" applyFont="1" applyBorder="1" applyAlignment="1" applyProtection="1">
      <alignment horizontal="center"/>
      <protection locked="0"/>
    </xf>
    <xf numFmtId="10" fontId="19" fillId="0" borderId="47" xfId="0" applyNumberFormat="1" applyFont="1" applyBorder="1" applyAlignment="1">
      <alignment horizontal="right" vertical="center"/>
    </xf>
    <xf numFmtId="0" fontId="19" fillId="0" borderId="48" xfId="0" applyFont="1" applyBorder="1" applyAlignment="1" applyProtection="1">
      <alignment horizontal="center"/>
      <protection locked="0"/>
    </xf>
    <xf numFmtId="0" fontId="19" fillId="0" borderId="50" xfId="0" applyFont="1" applyBorder="1" applyAlignment="1" applyProtection="1">
      <alignment horizontal="center"/>
      <protection locked="0"/>
    </xf>
    <xf numFmtId="0" fontId="19" fillId="0" borderId="49" xfId="0" applyFont="1" applyBorder="1" applyAlignment="1" applyProtection="1">
      <alignment horizontal="center"/>
      <protection locked="0"/>
    </xf>
    <xf numFmtId="0" fontId="16" fillId="0" borderId="0" xfId="0" applyFont="1"/>
    <xf numFmtId="49" fontId="9" fillId="0" borderId="5" xfId="0" applyNumberFormat="1" applyFont="1" applyBorder="1" applyAlignment="1" applyProtection="1">
      <alignment horizontal="left"/>
      <protection locked="0"/>
    </xf>
    <xf numFmtId="0" fontId="24" fillId="0" borderId="73" xfId="0" applyFont="1" applyBorder="1"/>
    <xf numFmtId="0" fontId="24" fillId="0" borderId="76" xfId="0" applyFont="1" applyBorder="1"/>
    <xf numFmtId="0" fontId="7" fillId="0" borderId="77" xfId="0" applyFont="1" applyBorder="1" applyAlignment="1" applyProtection="1">
      <alignment horizontal="center"/>
      <protection locked="0"/>
    </xf>
    <xf numFmtId="0" fontId="24" fillId="0" borderId="78" xfId="0" applyFont="1" applyBorder="1"/>
    <xf numFmtId="0" fontId="24" fillId="0" borderId="79" xfId="0" applyFont="1" applyBorder="1"/>
    <xf numFmtId="0" fontId="11" fillId="0" borderId="79" xfId="0" applyFont="1" applyBorder="1"/>
    <xf numFmtId="0" fontId="11" fillId="0" borderId="80" xfId="0" applyFont="1" applyBorder="1"/>
    <xf numFmtId="49" fontId="11" fillId="0" borderId="0" xfId="0" applyNumberFormat="1" applyFont="1" applyAlignment="1">
      <alignment horizontal="left"/>
    </xf>
    <xf numFmtId="164" fontId="11" fillId="0" borderId="0" xfId="0" applyNumberFormat="1" applyFont="1"/>
    <xf numFmtId="0" fontId="16" fillId="0" borderId="0" xfId="0" applyFont="1" applyAlignment="1">
      <alignment vertical="top" wrapText="1"/>
    </xf>
    <xf numFmtId="0" fontId="23" fillId="0" borderId="0" xfId="0" applyFont="1" applyAlignment="1">
      <alignment vertical="top" wrapText="1"/>
    </xf>
    <xf numFmtId="0" fontId="23" fillId="0" borderId="0" xfId="0" applyFont="1" applyAlignment="1">
      <alignment horizontal="left" vertical="top" wrapText="1"/>
    </xf>
    <xf numFmtId="0" fontId="7" fillId="0" borderId="0" xfId="0" applyFont="1" applyAlignment="1">
      <alignment horizontal="left"/>
    </xf>
    <xf numFmtId="0" fontId="9" fillId="0" borderId="0" xfId="0" applyFont="1" applyProtection="1">
      <protection locked="0"/>
    </xf>
    <xf numFmtId="0" fontId="7" fillId="0" borderId="0" xfId="0" applyFont="1" applyAlignment="1" applyProtection="1">
      <alignment horizontal="right"/>
      <protection locked="0"/>
    </xf>
    <xf numFmtId="0" fontId="19" fillId="0" borderId="29" xfId="0" applyFont="1" applyBorder="1" applyAlignment="1" applyProtection="1">
      <alignment horizontal="center"/>
      <protection locked="0"/>
    </xf>
    <xf numFmtId="0" fontId="19" fillId="0" borderId="36" xfId="0" applyFont="1" applyBorder="1" applyAlignment="1" applyProtection="1">
      <alignment horizontal="center"/>
      <protection locked="0"/>
    </xf>
    <xf numFmtId="0" fontId="19" fillId="0" borderId="42" xfId="0" applyFont="1" applyBorder="1" applyAlignment="1" applyProtection="1">
      <alignment horizontal="center"/>
      <protection locked="0"/>
    </xf>
    <xf numFmtId="0" fontId="19" fillId="0" borderId="19" xfId="0" applyFont="1" applyBorder="1" applyAlignment="1" applyProtection="1">
      <alignment horizontal="center"/>
      <protection locked="0"/>
    </xf>
    <xf numFmtId="0" fontId="17" fillId="0" borderId="15" xfId="0" applyFont="1" applyBorder="1" applyAlignment="1">
      <alignment horizontal="center" vertical="center" wrapText="1"/>
    </xf>
    <xf numFmtId="0" fontId="17" fillId="0" borderId="12" xfId="0" applyFont="1" applyBorder="1" applyAlignment="1">
      <alignment horizontal="center" vertical="center"/>
    </xf>
    <xf numFmtId="0" fontId="11" fillId="0" borderId="0" xfId="0" applyFont="1" applyAlignment="1">
      <alignment horizontal="left"/>
    </xf>
    <xf numFmtId="0" fontId="11" fillId="0" borderId="5" xfId="0" applyFont="1" applyBorder="1" applyAlignment="1" applyProtection="1">
      <alignment horizontal="left"/>
      <protection locked="0"/>
    </xf>
    <xf numFmtId="49" fontId="16" fillId="0" borderId="69" xfId="0" applyNumberFormat="1" applyFont="1" applyBorder="1" applyAlignment="1" applyProtection="1">
      <alignment horizontal="center" vertical="center" wrapText="1"/>
      <protection locked="0"/>
    </xf>
    <xf numFmtId="0" fontId="19" fillId="0" borderId="21" xfId="0" applyFont="1" applyBorder="1" applyAlignment="1" applyProtection="1">
      <alignment horizontal="center"/>
      <protection locked="0"/>
    </xf>
    <xf numFmtId="0" fontId="19" fillId="0" borderId="22" xfId="0" applyFont="1" applyBorder="1" applyAlignment="1" applyProtection="1">
      <alignment horizontal="center"/>
      <protection locked="0"/>
    </xf>
    <xf numFmtId="0" fontId="19" fillId="0" borderId="23" xfId="0" applyFont="1" applyBorder="1" applyAlignment="1" applyProtection="1">
      <alignment horizontal="center"/>
      <protection locked="0"/>
    </xf>
    <xf numFmtId="0" fontId="19" fillId="0" borderId="31" xfId="0" applyFont="1" applyBorder="1" applyAlignment="1" applyProtection="1">
      <alignment horizontal="center"/>
      <protection locked="0"/>
    </xf>
    <xf numFmtId="0" fontId="19" fillId="0" borderId="32" xfId="0" applyFont="1" applyBorder="1" applyAlignment="1" applyProtection="1">
      <alignment horizontal="center"/>
      <protection locked="0"/>
    </xf>
    <xf numFmtId="0" fontId="19" fillId="0" borderId="33" xfId="0" applyFont="1" applyBorder="1" applyAlignment="1" applyProtection="1">
      <alignment horizontal="center"/>
      <protection locked="0"/>
    </xf>
    <xf numFmtId="0" fontId="19" fillId="0" borderId="38" xfId="0" applyFont="1" applyBorder="1" applyAlignment="1" applyProtection="1">
      <alignment horizontal="center"/>
      <protection locked="0"/>
    </xf>
    <xf numFmtId="0" fontId="19" fillId="0" borderId="39" xfId="0" applyFont="1" applyBorder="1" applyAlignment="1" applyProtection="1">
      <alignment horizontal="center"/>
      <protection locked="0"/>
    </xf>
    <xf numFmtId="0" fontId="19" fillId="0" borderId="40" xfId="0" applyFont="1" applyBorder="1" applyAlignment="1" applyProtection="1">
      <alignment horizontal="center"/>
      <protection locked="0"/>
    </xf>
    <xf numFmtId="0" fontId="19" fillId="0" borderId="43" xfId="0" applyFont="1" applyBorder="1" applyAlignment="1" applyProtection="1">
      <alignment horizontal="center"/>
      <protection locked="0"/>
    </xf>
    <xf numFmtId="0" fontId="19" fillId="0" borderId="44" xfId="0" applyFont="1" applyBorder="1" applyAlignment="1" applyProtection="1">
      <alignment horizontal="center"/>
      <protection locked="0"/>
    </xf>
    <xf numFmtId="0" fontId="19" fillId="0" borderId="45" xfId="0" applyFont="1" applyBorder="1" applyAlignment="1" applyProtection="1">
      <alignment horizontal="center"/>
      <protection locked="0"/>
    </xf>
    <xf numFmtId="0" fontId="19" fillId="0" borderId="46" xfId="0" applyFont="1" applyBorder="1" applyAlignment="1" applyProtection="1">
      <alignment horizontal="center"/>
      <protection locked="0"/>
    </xf>
    <xf numFmtId="0" fontId="19" fillId="0" borderId="14" xfId="0" applyFont="1" applyBorder="1" applyAlignment="1" applyProtection="1">
      <alignment horizontal="center"/>
      <protection locked="0"/>
    </xf>
    <xf numFmtId="0" fontId="19" fillId="0" borderId="51" xfId="0" applyFont="1" applyBorder="1" applyAlignment="1" applyProtection="1">
      <alignment horizontal="center"/>
      <protection locked="0"/>
    </xf>
    <xf numFmtId="0" fontId="19" fillId="0" borderId="52" xfId="0" applyFont="1" applyBorder="1" applyAlignment="1" applyProtection="1">
      <alignment horizontal="center"/>
      <protection locked="0"/>
    </xf>
    <xf numFmtId="166" fontId="16" fillId="0" borderId="23" xfId="0" applyNumberFormat="1" applyFont="1" applyBorder="1" applyAlignment="1" applyProtection="1">
      <alignment horizontal="center"/>
      <protection locked="0"/>
    </xf>
    <xf numFmtId="166" fontId="16" fillId="0" borderId="81" xfId="0" applyNumberFormat="1" applyFont="1" applyBorder="1" applyAlignment="1" applyProtection="1">
      <alignment horizontal="center"/>
      <protection locked="0"/>
    </xf>
    <xf numFmtId="166" fontId="16" fillId="0" borderId="45" xfId="0" applyNumberFormat="1" applyFont="1" applyBorder="1" applyAlignment="1" applyProtection="1">
      <alignment horizontal="center"/>
      <protection locked="0"/>
    </xf>
    <xf numFmtId="166" fontId="16" fillId="0" borderId="40" xfId="0" applyNumberFormat="1" applyFont="1" applyBorder="1" applyAlignment="1" applyProtection="1">
      <alignment horizontal="center"/>
      <protection locked="0"/>
    </xf>
    <xf numFmtId="0" fontId="5" fillId="0" borderId="0" xfId="7"/>
    <xf numFmtId="0" fontId="5" fillId="0" borderId="0" xfId="7" applyAlignment="1">
      <alignment horizontal="center"/>
    </xf>
    <xf numFmtId="44" fontId="0" fillId="0" borderId="0" xfId="8" applyFont="1" applyAlignment="1">
      <alignment horizontal="center"/>
    </xf>
    <xf numFmtId="0" fontId="5" fillId="0" borderId="0" xfId="7" applyAlignment="1">
      <alignment horizontal="left"/>
    </xf>
    <xf numFmtId="44" fontId="0" fillId="0" borderId="0" xfId="8" applyFont="1" applyAlignment="1">
      <alignment horizontal="center" vertical="center"/>
    </xf>
    <xf numFmtId="44" fontId="0" fillId="0" borderId="0" xfId="8" applyFont="1" applyBorder="1" applyAlignment="1">
      <alignment horizontal="center" vertical="center"/>
    </xf>
    <xf numFmtId="44" fontId="5" fillId="0" borderId="0" xfId="7" applyNumberFormat="1" applyAlignment="1">
      <alignment horizontal="center"/>
    </xf>
    <xf numFmtId="0" fontId="0" fillId="0" borderId="0" xfId="8" applyNumberFormat="1" applyFont="1" applyBorder="1" applyAlignment="1">
      <alignment horizontal="center"/>
    </xf>
    <xf numFmtId="44" fontId="0" fillId="0" borderId="7" xfId="8" applyFont="1" applyBorder="1" applyAlignment="1">
      <alignment horizontal="center"/>
    </xf>
    <xf numFmtId="44" fontId="0" fillId="0" borderId="24" xfId="8" applyFont="1" applyBorder="1" applyAlignment="1">
      <alignment horizontal="center"/>
    </xf>
    <xf numFmtId="0" fontId="5" fillId="2" borderId="0" xfId="7" applyFill="1" applyAlignment="1">
      <alignment horizontal="left"/>
    </xf>
    <xf numFmtId="44" fontId="0" fillId="0" borderId="0" xfId="8" applyFont="1" applyBorder="1" applyAlignment="1">
      <alignment horizontal="center"/>
    </xf>
    <xf numFmtId="44" fontId="0" fillId="0" borderId="56" xfId="8" applyFont="1" applyBorder="1" applyAlignment="1">
      <alignment horizontal="center"/>
    </xf>
    <xf numFmtId="44" fontId="0" fillId="0" borderId="55" xfId="8" applyFont="1" applyBorder="1" applyAlignment="1">
      <alignment horizontal="center"/>
    </xf>
    <xf numFmtId="0" fontId="5" fillId="0" borderId="61" xfId="7" applyBorder="1" applyAlignment="1">
      <alignment horizontal="center"/>
    </xf>
    <xf numFmtId="0" fontId="5" fillId="0" borderId="56" xfId="7" applyBorder="1" applyAlignment="1">
      <alignment horizontal="center"/>
    </xf>
    <xf numFmtId="0" fontId="5" fillId="0" borderId="55" xfId="7" applyBorder="1" applyAlignment="1">
      <alignment horizontal="center" wrapText="1"/>
    </xf>
    <xf numFmtId="44" fontId="39" fillId="0" borderId="55" xfId="8" applyFont="1" applyBorder="1" applyAlignment="1">
      <alignment horizontal="center" wrapText="1"/>
    </xf>
    <xf numFmtId="0" fontId="40" fillId="0" borderId="0" xfId="7" applyFont="1" applyAlignment="1">
      <alignment horizontal="left"/>
    </xf>
    <xf numFmtId="0" fontId="41" fillId="0" borderId="0" xfId="0" applyFont="1"/>
    <xf numFmtId="0" fontId="18" fillId="0" borderId="59" xfId="0" applyFont="1" applyBorder="1" applyAlignment="1">
      <alignment horizontal="left"/>
    </xf>
    <xf numFmtId="0" fontId="19" fillId="0" borderId="60" xfId="0" applyFont="1" applyBorder="1" applyAlignment="1">
      <alignment horizontal="left"/>
    </xf>
    <xf numFmtId="0" fontId="11" fillId="0" borderId="0" xfId="0" applyFont="1" applyAlignment="1">
      <alignment vertical="top"/>
    </xf>
    <xf numFmtId="0" fontId="20" fillId="0" borderId="86" xfId="0" applyFont="1" applyBorder="1" applyAlignment="1">
      <alignment horizontal="center" wrapText="1"/>
    </xf>
    <xf numFmtId="165" fontId="11" fillId="0" borderId="87" xfId="0" applyNumberFormat="1" applyFont="1" applyBorder="1" applyAlignment="1" applyProtection="1">
      <alignment horizontal="center" vertical="center"/>
      <protection locked="0"/>
    </xf>
    <xf numFmtId="165" fontId="11" fillId="0" borderId="89" xfId="0" applyNumberFormat="1" applyFont="1" applyBorder="1" applyAlignment="1" applyProtection="1">
      <alignment horizontal="center" vertical="center"/>
      <protection locked="0"/>
    </xf>
    <xf numFmtId="165" fontId="11" fillId="0" borderId="88" xfId="0" applyNumberFormat="1" applyFont="1" applyBorder="1" applyAlignment="1" applyProtection="1">
      <alignment horizontal="center" vertical="center"/>
      <protection locked="0"/>
    </xf>
    <xf numFmtId="165" fontId="11" fillId="0" borderId="90" xfId="0" applyNumberFormat="1" applyFont="1" applyBorder="1" applyAlignment="1" applyProtection="1">
      <alignment horizontal="center" vertical="center"/>
      <protection locked="0"/>
    </xf>
    <xf numFmtId="0" fontId="19" fillId="0" borderId="91" xfId="0" applyFont="1" applyBorder="1" applyAlignment="1" applyProtection="1">
      <alignment horizontal="center"/>
      <protection locked="0"/>
    </xf>
    <xf numFmtId="165" fontId="11" fillId="0" borderId="92" xfId="0" applyNumberFormat="1" applyFont="1" applyBorder="1" applyAlignment="1" applyProtection="1">
      <alignment horizontal="center" vertical="center"/>
      <protection locked="0"/>
    </xf>
    <xf numFmtId="0" fontId="46" fillId="0" borderId="0" xfId="7" applyFont="1" applyAlignment="1">
      <alignment horizontal="center" vertical="center"/>
    </xf>
    <xf numFmtId="0" fontId="40" fillId="0" borderId="0" xfId="7" applyFont="1" applyAlignment="1">
      <alignment horizontal="center" vertical="center"/>
    </xf>
    <xf numFmtId="44" fontId="5" fillId="0" borderId="0" xfId="7" applyNumberFormat="1" applyAlignment="1">
      <alignment horizontal="center" vertical="center"/>
    </xf>
    <xf numFmtId="0" fontId="4" fillId="0" borderId="0" xfId="7" applyFont="1" applyAlignment="1">
      <alignment horizontal="center" vertical="center" wrapText="1"/>
    </xf>
    <xf numFmtId="44" fontId="0" fillId="2" borderId="0" xfId="8" applyFont="1" applyFill="1" applyBorder="1" applyAlignment="1">
      <alignment horizontal="center" vertical="center"/>
    </xf>
    <xf numFmtId="0" fontId="5" fillId="0" borderId="0" xfId="7" applyAlignment="1">
      <alignment horizontal="center" vertical="center"/>
    </xf>
    <xf numFmtId="10" fontId="5" fillId="4" borderId="0" xfId="7" applyNumberFormat="1" applyFill="1" applyAlignment="1">
      <alignment horizontal="center" vertical="center"/>
    </xf>
    <xf numFmtId="44" fontId="0" fillId="4" borderId="0" xfId="8" applyFont="1" applyFill="1" applyBorder="1" applyAlignment="1">
      <alignment horizontal="center" vertical="center"/>
    </xf>
    <xf numFmtId="0" fontId="5" fillId="2" borderId="56" xfId="7" applyFill="1" applyBorder="1" applyAlignment="1">
      <alignment horizontal="left"/>
    </xf>
    <xf numFmtId="0" fontId="5" fillId="2" borderId="7" xfId="7" applyFill="1" applyBorder="1" applyAlignment="1">
      <alignment horizontal="left"/>
    </xf>
    <xf numFmtId="0" fontId="46" fillId="0" borderId="7" xfId="7" applyFont="1" applyBorder="1" applyAlignment="1">
      <alignment horizontal="left" vertical="center"/>
    </xf>
    <xf numFmtId="0" fontId="46" fillId="0" borderId="54" xfId="7" applyFont="1" applyBorder="1" applyAlignment="1">
      <alignment horizontal="left" vertical="center"/>
    </xf>
    <xf numFmtId="0" fontId="46" fillId="0" borderId="12" xfId="7" applyFont="1" applyBorder="1" applyAlignment="1">
      <alignment horizontal="left" vertical="center"/>
    </xf>
    <xf numFmtId="0" fontId="46" fillId="0" borderId="57" xfId="7" applyFont="1" applyBorder="1" applyAlignment="1">
      <alignment horizontal="left" vertical="center"/>
    </xf>
    <xf numFmtId="44" fontId="47" fillId="0" borderId="54" xfId="8" applyFont="1" applyBorder="1" applyAlignment="1">
      <alignment horizontal="center" vertical="center"/>
    </xf>
    <xf numFmtId="0" fontId="46" fillId="0" borderId="12" xfId="7" applyFont="1" applyBorder="1" applyAlignment="1">
      <alignment horizontal="center" vertical="center"/>
    </xf>
    <xf numFmtId="0" fontId="46" fillId="0" borderId="57" xfId="7" applyFont="1" applyBorder="1" applyAlignment="1">
      <alignment horizontal="center" vertical="center"/>
    </xf>
    <xf numFmtId="0" fontId="46" fillId="0" borderId="7" xfId="0" applyFont="1" applyBorder="1" applyAlignment="1">
      <alignment horizontal="left"/>
    </xf>
    <xf numFmtId="0" fontId="46" fillId="0" borderId="0" xfId="0" applyFont="1" applyAlignment="1">
      <alignment horizontal="left"/>
    </xf>
    <xf numFmtId="0" fontId="46" fillId="0" borderId="0" xfId="0" applyFont="1" applyAlignment="1">
      <alignment horizontal="center"/>
    </xf>
    <xf numFmtId="44" fontId="47" fillId="0" borderId="24" xfId="0" applyNumberFormat="1" applyFont="1" applyBorder="1" applyAlignment="1">
      <alignment horizontal="center"/>
    </xf>
    <xf numFmtId="0" fontId="19" fillId="0" borderId="82" xfId="7" applyFont="1" applyBorder="1" applyAlignment="1">
      <alignment horizontal="left"/>
    </xf>
    <xf numFmtId="0" fontId="19" fillId="0" borderId="60" xfId="7" applyFont="1" applyBorder="1" applyAlignment="1">
      <alignment horizontal="left"/>
    </xf>
    <xf numFmtId="0" fontId="5" fillId="2" borderId="84" xfId="7" applyFill="1" applyBorder="1" applyAlignment="1">
      <alignment horizontal="center"/>
    </xf>
    <xf numFmtId="0" fontId="5" fillId="2" borderId="83" xfId="7" applyFill="1" applyBorder="1" applyAlignment="1">
      <alignment horizontal="center"/>
    </xf>
    <xf numFmtId="0" fontId="5" fillId="2" borderId="85" xfId="7" applyFill="1" applyBorder="1" applyAlignment="1">
      <alignment horizontal="center"/>
    </xf>
    <xf numFmtId="0" fontId="46" fillId="0" borderId="93" xfId="0" applyFont="1" applyBorder="1" applyAlignment="1">
      <alignment horizontal="center"/>
    </xf>
    <xf numFmtId="9" fontId="19" fillId="0" borderId="94" xfId="9" applyFont="1" applyFill="1" applyBorder="1" applyAlignment="1">
      <alignment horizontal="center"/>
    </xf>
    <xf numFmtId="0" fontId="19" fillId="5" borderId="60" xfId="7" applyFont="1" applyFill="1" applyBorder="1" applyAlignment="1">
      <alignment horizontal="center"/>
    </xf>
    <xf numFmtId="44" fontId="39" fillId="5" borderId="59" xfId="8" applyFont="1" applyFill="1" applyBorder="1" applyAlignment="1">
      <alignment horizontal="center"/>
    </xf>
    <xf numFmtId="44" fontId="39" fillId="5" borderId="6" xfId="8" applyFont="1" applyFill="1" applyBorder="1" applyAlignment="1">
      <alignment horizontal="center"/>
    </xf>
    <xf numFmtId="44" fontId="39" fillId="5" borderId="82" xfId="8" applyFont="1" applyFill="1" applyBorder="1" applyAlignment="1">
      <alignment horizontal="center"/>
    </xf>
    <xf numFmtId="0" fontId="3" fillId="2" borderId="0" xfId="7" applyFont="1" applyFill="1" applyAlignment="1">
      <alignment horizontal="left"/>
    </xf>
    <xf numFmtId="0" fontId="5" fillId="5" borderId="0" xfId="7" applyFill="1" applyAlignment="1">
      <alignment horizontal="center" vertical="center"/>
    </xf>
    <xf numFmtId="10" fontId="5" fillId="5" borderId="0" xfId="7" applyNumberFormat="1" applyFill="1" applyAlignment="1">
      <alignment horizontal="center" vertical="center"/>
    </xf>
    <xf numFmtId="0" fontId="1" fillId="0" borderId="0" xfId="7" applyFont="1" applyAlignment="1">
      <alignment horizontal="center" vertical="center"/>
    </xf>
    <xf numFmtId="4" fontId="22" fillId="0" borderId="74" xfId="0" applyNumberFormat="1" applyFont="1" applyBorder="1" applyAlignment="1">
      <alignment horizontal="center"/>
    </xf>
    <xf numFmtId="4" fontId="22" fillId="0" borderId="75" xfId="0" applyNumberFormat="1" applyFont="1" applyBorder="1" applyAlignment="1">
      <alignment horizontal="center"/>
    </xf>
    <xf numFmtId="0" fontId="9" fillId="0" borderId="5" xfId="0" applyFont="1" applyBorder="1" applyAlignment="1" applyProtection="1">
      <alignment horizontal="left"/>
      <protection locked="0"/>
    </xf>
    <xf numFmtId="0" fontId="10" fillId="0" borderId="5" xfId="0" applyFont="1" applyBorder="1" applyAlignment="1" applyProtection="1">
      <alignment horizontal="left"/>
      <protection locked="0"/>
    </xf>
    <xf numFmtId="49" fontId="7" fillId="0" borderId="0" xfId="0" applyNumberFormat="1" applyFont="1" applyAlignment="1" applyProtection="1">
      <alignment horizontal="right"/>
      <protection locked="0"/>
    </xf>
    <xf numFmtId="0" fontId="19" fillId="0" borderId="59" xfId="0" applyFont="1" applyBorder="1" applyAlignment="1">
      <alignment horizontal="right" vertical="center"/>
    </xf>
    <xf numFmtId="0" fontId="19" fillId="0" borderId="60" xfId="0" applyFont="1" applyBorder="1" applyAlignment="1">
      <alignment horizontal="right" vertical="center"/>
    </xf>
    <xf numFmtId="0" fontId="19" fillId="0" borderId="6" xfId="0" applyFont="1" applyBorder="1" applyAlignment="1">
      <alignment horizontal="right" vertical="center"/>
    </xf>
    <xf numFmtId="165" fontId="22" fillId="0" borderId="61" xfId="0" applyNumberFormat="1" applyFont="1" applyBorder="1" applyAlignment="1">
      <alignment horizontal="right" vertical="center"/>
    </xf>
    <xf numFmtId="165" fontId="22" fillId="0" borderId="62" xfId="0" applyNumberFormat="1" applyFont="1" applyBorder="1" applyAlignment="1">
      <alignment horizontal="right" vertical="center"/>
    </xf>
    <xf numFmtId="0" fontId="18" fillId="0" borderId="59" xfId="0" applyFont="1" applyBorder="1" applyAlignment="1">
      <alignment horizontal="right" vertical="center"/>
    </xf>
    <xf numFmtId="0" fontId="18" fillId="0" borderId="60" xfId="0" applyFont="1" applyBorder="1" applyAlignment="1">
      <alignment horizontal="right" vertical="center"/>
    </xf>
    <xf numFmtId="0" fontId="18" fillId="0" borderId="6" xfId="0" applyFont="1" applyBorder="1" applyAlignment="1">
      <alignment horizontal="right" vertical="center"/>
    </xf>
    <xf numFmtId="2" fontId="18" fillId="0" borderId="55" xfId="0" applyNumberFormat="1" applyFont="1" applyBorder="1" applyAlignment="1">
      <alignment horizontal="right" vertical="center"/>
    </xf>
    <xf numFmtId="2" fontId="18" fillId="0" borderId="53" xfId="0" applyNumberFormat="1" applyFont="1" applyBorder="1" applyAlignment="1">
      <alignment horizontal="right" vertical="center"/>
    </xf>
    <xf numFmtId="2" fontId="18" fillId="0" borderId="56" xfId="0" applyNumberFormat="1" applyFont="1" applyBorder="1" applyAlignment="1">
      <alignment horizontal="right" vertical="center"/>
    </xf>
    <xf numFmtId="2" fontId="18" fillId="0" borderId="12" xfId="0" applyNumberFormat="1" applyFont="1" applyBorder="1" applyAlignment="1">
      <alignment horizontal="right" vertical="center"/>
    </xf>
    <xf numFmtId="2" fontId="18" fillId="0" borderId="54" xfId="0" applyNumberFormat="1" applyFont="1" applyBorder="1" applyAlignment="1">
      <alignment horizontal="right" vertical="center"/>
    </xf>
    <xf numFmtId="2" fontId="18" fillId="0" borderId="57" xfId="0" applyNumberFormat="1" applyFont="1" applyBorder="1" applyAlignment="1">
      <alignment horizontal="right" vertical="center"/>
    </xf>
    <xf numFmtId="0" fontId="36" fillId="0" borderId="55"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56"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57" xfId="0" applyFont="1" applyBorder="1" applyAlignment="1">
      <alignment horizontal="center" vertical="center" wrapText="1"/>
    </xf>
    <xf numFmtId="0" fontId="23" fillId="0" borderId="0" xfId="0" applyFont="1" applyAlignment="1">
      <alignment horizontal="right"/>
    </xf>
    <xf numFmtId="165" fontId="26" fillId="2" borderId="12" xfId="0" applyNumberFormat="1" applyFont="1" applyFill="1" applyBorder="1" applyAlignment="1">
      <alignment horizontal="center" vertical="center"/>
    </xf>
    <xf numFmtId="165" fontId="26" fillId="2" borderId="54" xfId="0" applyNumberFormat="1" applyFont="1" applyFill="1" applyBorder="1" applyAlignment="1">
      <alignment horizontal="center" vertical="center"/>
    </xf>
    <xf numFmtId="165" fontId="26" fillId="2" borderId="57" xfId="0" applyNumberFormat="1" applyFont="1" applyFill="1" applyBorder="1" applyAlignment="1">
      <alignment horizontal="center" vertical="center"/>
    </xf>
    <xf numFmtId="2" fontId="19" fillId="0" borderId="50" xfId="0" applyNumberFormat="1" applyFont="1" applyBorder="1" applyAlignment="1" applyProtection="1">
      <alignment horizontal="right" vertical="center"/>
      <protection locked="0"/>
    </xf>
    <xf numFmtId="2" fontId="19" fillId="0" borderId="65" xfId="0" applyNumberFormat="1" applyFont="1" applyBorder="1" applyAlignment="1" applyProtection="1">
      <alignment horizontal="right" vertical="center"/>
      <protection locked="0"/>
    </xf>
    <xf numFmtId="2" fontId="19" fillId="0" borderId="51" xfId="0" applyNumberFormat="1" applyFont="1" applyBorder="1" applyAlignment="1" applyProtection="1">
      <alignment horizontal="right" vertical="center"/>
      <protection locked="0"/>
    </xf>
    <xf numFmtId="2" fontId="19" fillId="0" borderId="48" xfId="0" applyNumberFormat="1" applyFont="1" applyBorder="1" applyAlignment="1" applyProtection="1">
      <alignment horizontal="right" vertical="center"/>
      <protection locked="0"/>
    </xf>
    <xf numFmtId="0" fontId="19" fillId="0" borderId="50" xfId="0" applyFont="1" applyBorder="1" applyAlignment="1" applyProtection="1">
      <alignment horizontal="center"/>
      <protection locked="0"/>
    </xf>
    <xf numFmtId="0" fontId="19" fillId="0" borderId="65" xfId="0" applyFont="1" applyBorder="1" applyAlignment="1" applyProtection="1">
      <alignment horizontal="center"/>
      <protection locked="0"/>
    </xf>
    <xf numFmtId="0" fontId="19" fillId="0" borderId="51" xfId="0" applyFont="1" applyBorder="1" applyAlignment="1" applyProtection="1">
      <alignment horizontal="center"/>
      <protection locked="0"/>
    </xf>
    <xf numFmtId="0" fontId="26" fillId="0" borderId="24" xfId="0" applyFont="1" applyBorder="1" applyAlignment="1">
      <alignment horizontal="center" vertical="center"/>
    </xf>
    <xf numFmtId="0" fontId="26" fillId="0" borderId="0" xfId="0" applyFont="1" applyAlignment="1">
      <alignment horizontal="center" vertical="center"/>
    </xf>
    <xf numFmtId="0" fontId="26" fillId="0" borderId="7" xfId="0" applyFont="1" applyBorder="1" applyAlignment="1">
      <alignment horizontal="center" vertical="center"/>
    </xf>
    <xf numFmtId="2" fontId="19" fillId="0" borderId="29" xfId="0" applyNumberFormat="1" applyFont="1" applyBorder="1" applyAlignment="1" applyProtection="1">
      <alignment horizontal="right" vertical="center"/>
      <protection locked="0"/>
    </xf>
    <xf numFmtId="2" fontId="19" fillId="0" borderId="31" xfId="0" applyNumberFormat="1" applyFont="1" applyBorder="1" applyAlignment="1" applyProtection="1">
      <alignment horizontal="right" vertical="center"/>
      <protection locked="0"/>
    </xf>
    <xf numFmtId="2" fontId="19" fillId="0" borderId="32" xfId="0" applyNumberFormat="1" applyFont="1" applyBorder="1" applyAlignment="1" applyProtection="1">
      <alignment horizontal="right" vertical="center"/>
      <protection locked="0"/>
    </xf>
    <xf numFmtId="2" fontId="19" fillId="0" borderId="28" xfId="0" applyNumberFormat="1" applyFont="1" applyBorder="1" applyAlignment="1" applyProtection="1">
      <alignment horizontal="right" vertical="center"/>
      <protection locked="0"/>
    </xf>
    <xf numFmtId="0" fontId="19" fillId="0" borderId="29" xfId="0" applyFont="1" applyBorder="1" applyAlignment="1" applyProtection="1">
      <alignment horizontal="center"/>
      <protection locked="0"/>
    </xf>
    <xf numFmtId="0" fontId="19" fillId="0" borderId="31" xfId="0" applyFont="1" applyBorder="1" applyAlignment="1" applyProtection="1">
      <alignment horizontal="center"/>
      <protection locked="0"/>
    </xf>
    <xf numFmtId="0" fontId="19" fillId="0" borderId="32" xfId="0" applyFont="1" applyBorder="1" applyAlignment="1" applyProtection="1">
      <alignment horizontal="center"/>
      <protection locked="0"/>
    </xf>
    <xf numFmtId="0" fontId="18" fillId="0" borderId="63" xfId="0" applyFont="1" applyBorder="1" applyAlignment="1">
      <alignment horizontal="center" vertical="center"/>
    </xf>
    <xf numFmtId="0" fontId="18" fillId="0" borderId="3" xfId="0" applyFont="1" applyBorder="1" applyAlignment="1">
      <alignment horizontal="center" vertical="center"/>
    </xf>
    <xf numFmtId="0" fontId="18" fillId="0" borderId="64" xfId="0" applyFont="1" applyBorder="1" applyAlignment="1">
      <alignment horizontal="center" vertical="center"/>
    </xf>
    <xf numFmtId="2" fontId="19" fillId="0" borderId="2" xfId="0" applyNumberFormat="1" applyFont="1" applyBorder="1" applyAlignment="1" applyProtection="1">
      <alignment horizontal="right" vertical="center"/>
      <protection locked="0"/>
    </xf>
    <xf numFmtId="2" fontId="19" fillId="0" borderId="43" xfId="0" applyNumberFormat="1" applyFont="1" applyBorder="1" applyAlignment="1" applyProtection="1">
      <alignment horizontal="right" vertical="center"/>
      <protection locked="0"/>
    </xf>
    <xf numFmtId="2" fontId="19" fillId="0" borderId="44" xfId="0" applyNumberFormat="1" applyFont="1" applyBorder="1" applyAlignment="1" applyProtection="1">
      <alignment horizontal="right" vertical="center"/>
      <protection locked="0"/>
    </xf>
    <xf numFmtId="0" fontId="19" fillId="0" borderId="42" xfId="0" applyFont="1" applyBorder="1" applyAlignment="1" applyProtection="1">
      <alignment horizontal="center"/>
      <protection locked="0"/>
    </xf>
    <xf numFmtId="0" fontId="19" fillId="0" borderId="43" xfId="0" applyFont="1" applyBorder="1" applyAlignment="1" applyProtection="1">
      <alignment horizontal="center"/>
      <protection locked="0"/>
    </xf>
    <xf numFmtId="0" fontId="19" fillId="0" borderId="44" xfId="0" applyFont="1" applyBorder="1" applyAlignment="1" applyProtection="1">
      <alignment horizontal="center"/>
      <protection locked="0"/>
    </xf>
    <xf numFmtId="165" fontId="26" fillId="2" borderId="66" xfId="0" applyNumberFormat="1" applyFont="1" applyFill="1" applyBorder="1" applyAlignment="1">
      <alignment horizontal="center" vertical="center"/>
    </xf>
    <xf numFmtId="165" fontId="26" fillId="2" borderId="1" xfId="0" applyNumberFormat="1" applyFont="1" applyFill="1" applyBorder="1" applyAlignment="1">
      <alignment horizontal="center" vertical="center"/>
    </xf>
    <xf numFmtId="165" fontId="26" fillId="2" borderId="67" xfId="0" applyNumberFormat="1" applyFont="1" applyFill="1" applyBorder="1" applyAlignment="1">
      <alignment horizontal="center" vertical="center"/>
    </xf>
    <xf numFmtId="2" fontId="19" fillId="0" borderId="39" xfId="0" applyNumberFormat="1" applyFont="1" applyBorder="1" applyAlignment="1" applyProtection="1">
      <alignment horizontal="right" vertical="center"/>
      <protection locked="0"/>
    </xf>
    <xf numFmtId="2" fontId="19" fillId="0" borderId="35" xfId="0" applyNumberFormat="1" applyFont="1" applyBorder="1" applyAlignment="1" applyProtection="1">
      <alignment horizontal="right" vertical="center"/>
      <protection locked="0"/>
    </xf>
    <xf numFmtId="0" fontId="19" fillId="0" borderId="36" xfId="0" applyFont="1" applyBorder="1" applyAlignment="1" applyProtection="1">
      <alignment horizontal="center"/>
      <protection locked="0"/>
    </xf>
    <xf numFmtId="0" fontId="19" fillId="0" borderId="46" xfId="0" applyFont="1" applyBorder="1" applyAlignment="1" applyProtection="1">
      <alignment horizontal="center"/>
      <protection locked="0"/>
    </xf>
    <xf numFmtId="0" fontId="19" fillId="0" borderId="39" xfId="0" applyFont="1" applyBorder="1" applyAlignment="1" applyProtection="1">
      <alignment horizontal="center"/>
      <protection locked="0"/>
    </xf>
    <xf numFmtId="2" fontId="19" fillId="0" borderId="46" xfId="0" applyNumberFormat="1" applyFont="1" applyBorder="1" applyAlignment="1" applyProtection="1">
      <alignment horizontal="right" vertical="center"/>
      <protection locked="0"/>
    </xf>
    <xf numFmtId="2" fontId="19" fillId="0" borderId="36" xfId="0" applyNumberFormat="1" applyFont="1" applyBorder="1" applyAlignment="1" applyProtection="1">
      <alignment horizontal="right" vertical="center"/>
      <protection locked="0"/>
    </xf>
    <xf numFmtId="0" fontId="18" fillId="0" borderId="55" xfId="0" applyFont="1" applyBorder="1" applyAlignment="1">
      <alignment horizontal="center" vertical="center"/>
    </xf>
    <xf numFmtId="0" fontId="18" fillId="0" borderId="53" xfId="0" applyFont="1" applyBorder="1" applyAlignment="1">
      <alignment horizontal="center" vertical="center"/>
    </xf>
    <xf numFmtId="0" fontId="18" fillId="0" borderId="56" xfId="0" applyFont="1" applyBorder="1" applyAlignment="1">
      <alignment horizontal="center" vertical="center"/>
    </xf>
    <xf numFmtId="2" fontId="19" fillId="0" borderId="18" xfId="0" applyNumberFormat="1" applyFont="1" applyBorder="1" applyAlignment="1" applyProtection="1">
      <alignment horizontal="right" vertical="center"/>
      <protection locked="0"/>
    </xf>
    <xf numFmtId="2" fontId="19" fillId="0" borderId="68" xfId="0" applyNumberFormat="1" applyFont="1" applyBorder="1" applyAlignment="1" applyProtection="1">
      <alignment horizontal="right" vertical="center"/>
      <protection locked="0"/>
    </xf>
    <xf numFmtId="2" fontId="19" fillId="0" borderId="22" xfId="0" applyNumberFormat="1" applyFont="1" applyBorder="1" applyAlignment="1" applyProtection="1">
      <alignment horizontal="right" vertical="center"/>
      <protection locked="0"/>
    </xf>
    <xf numFmtId="0" fontId="19" fillId="0" borderId="19" xfId="0" applyFont="1" applyBorder="1" applyAlignment="1" applyProtection="1">
      <alignment horizontal="center"/>
      <protection locked="0"/>
    </xf>
    <xf numFmtId="0" fontId="19" fillId="0" borderId="68" xfId="0" applyFont="1" applyBorder="1" applyAlignment="1" applyProtection="1">
      <alignment horizontal="center"/>
      <protection locked="0"/>
    </xf>
    <xf numFmtId="0" fontId="19" fillId="0" borderId="22" xfId="0" applyFont="1" applyBorder="1" applyAlignment="1" applyProtection="1">
      <alignment horizontal="center"/>
      <protection locked="0"/>
    </xf>
    <xf numFmtId="2" fontId="19" fillId="0" borderId="58" xfId="0" applyNumberFormat="1" applyFont="1" applyBorder="1" applyAlignment="1" applyProtection="1">
      <alignment horizontal="right" vertical="center"/>
      <protection locked="0"/>
    </xf>
    <xf numFmtId="0" fontId="11" fillId="0" borderId="0" xfId="0" applyFont="1" applyAlignment="1">
      <alignment horizontal="left"/>
    </xf>
    <xf numFmtId="0" fontId="19" fillId="0" borderId="0" xfId="0" applyFont="1" applyAlignment="1">
      <alignment horizontal="left"/>
    </xf>
    <xf numFmtId="49" fontId="18" fillId="0" borderId="0" xfId="0" applyNumberFormat="1" applyFont="1" applyAlignment="1">
      <alignment horizontal="right"/>
    </xf>
    <xf numFmtId="0" fontId="43" fillId="0" borderId="59" xfId="0" applyFont="1" applyBorder="1" applyAlignment="1">
      <alignment horizontal="center" vertical="center" wrapText="1" shrinkToFit="1"/>
    </xf>
    <xf numFmtId="0" fontId="44" fillId="0" borderId="60" xfId="0" applyFont="1" applyBorder="1" applyAlignment="1">
      <alignment horizontal="center" vertical="center" wrapText="1" shrinkToFit="1"/>
    </xf>
    <xf numFmtId="0" fontId="18" fillId="0" borderId="24" xfId="0" applyFont="1" applyBorder="1" applyAlignment="1">
      <alignment horizontal="center" vertical="center" wrapText="1"/>
    </xf>
    <xf numFmtId="0" fontId="18" fillId="0" borderId="0" xfId="0" applyFont="1" applyAlignment="1">
      <alignment horizontal="center" vertical="center" wrapText="1"/>
    </xf>
    <xf numFmtId="0" fontId="18" fillId="0" borderId="7"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54" xfId="0" applyFont="1" applyBorder="1" applyAlignment="1">
      <alignment horizontal="center" vertical="center" wrapText="1"/>
    </xf>
    <xf numFmtId="0" fontId="18" fillId="0" borderId="57" xfId="0" applyFont="1" applyBorder="1" applyAlignment="1">
      <alignment horizontal="center" vertical="center" wrapText="1"/>
    </xf>
    <xf numFmtId="0" fontId="25" fillId="0" borderId="55" xfId="0" applyFont="1" applyBorder="1" applyAlignment="1">
      <alignment horizontal="center" vertical="center" wrapText="1"/>
    </xf>
    <xf numFmtId="0" fontId="23" fillId="0" borderId="55" xfId="0" applyFont="1" applyBorder="1" applyAlignment="1">
      <alignment horizontal="left" vertical="top" wrapText="1"/>
    </xf>
    <xf numFmtId="0" fontId="37" fillId="0" borderId="53" xfId="0" applyFont="1" applyBorder="1" applyAlignment="1">
      <alignment horizontal="left" vertical="top" wrapText="1"/>
    </xf>
    <xf numFmtId="0" fontId="37" fillId="0" borderId="56" xfId="0" applyFont="1" applyBorder="1" applyAlignment="1">
      <alignment horizontal="left" vertical="top" wrapText="1"/>
    </xf>
    <xf numFmtId="0" fontId="17" fillId="0" borderId="12"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54" xfId="0" applyFont="1" applyBorder="1" applyAlignment="1">
      <alignment horizontal="center" vertical="center" wrapText="1"/>
    </xf>
    <xf numFmtId="0" fontId="17" fillId="0" borderId="12" xfId="0" applyFont="1" applyBorder="1" applyAlignment="1">
      <alignment horizontal="center" vertical="center"/>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8" fillId="0" borderId="55" xfId="0" applyFont="1" applyBorder="1" applyAlignment="1">
      <alignment horizontal="center" wrapText="1"/>
    </xf>
    <xf numFmtId="0" fontId="18" fillId="0" borderId="53" xfId="0" applyFont="1" applyBorder="1" applyAlignment="1">
      <alignment horizontal="center" wrapText="1"/>
    </xf>
    <xf numFmtId="0" fontId="18" fillId="0" borderId="56" xfId="0" applyFont="1" applyBorder="1" applyAlignment="1">
      <alignment horizontal="center" wrapText="1"/>
    </xf>
    <xf numFmtId="0" fontId="12" fillId="0" borderId="55" xfId="0" applyFont="1" applyBorder="1" applyAlignment="1">
      <alignment horizontal="center" vertical="center" wrapText="1"/>
    </xf>
    <xf numFmtId="0" fontId="12" fillId="0" borderId="53" xfId="0" applyFont="1" applyBorder="1" applyAlignment="1">
      <alignment horizontal="center" vertical="center" wrapText="1"/>
    </xf>
    <xf numFmtId="0" fontId="12" fillId="0" borderId="60" xfId="0" applyFont="1" applyBorder="1" applyAlignment="1">
      <alignment horizontal="left" wrapText="1"/>
    </xf>
    <xf numFmtId="0" fontId="42" fillId="0" borderId="60" xfId="0" applyFont="1" applyBorder="1" applyAlignment="1">
      <alignment wrapText="1"/>
    </xf>
    <xf numFmtId="0" fontId="42" fillId="0" borderId="6" xfId="0" applyFont="1" applyBorder="1" applyAlignment="1">
      <alignment wrapText="1"/>
    </xf>
    <xf numFmtId="0" fontId="11" fillId="0" borderId="2" xfId="0" applyFont="1" applyBorder="1" applyProtection="1">
      <protection locked="0"/>
    </xf>
    <xf numFmtId="0" fontId="11" fillId="0" borderId="5" xfId="0" applyFont="1" applyBorder="1" applyProtection="1">
      <protection locked="0"/>
    </xf>
    <xf numFmtId="0" fontId="11" fillId="0" borderId="5" xfId="0" applyFont="1" applyBorder="1" applyAlignment="1" applyProtection="1">
      <alignment horizontal="left"/>
      <protection locked="0"/>
    </xf>
    <xf numFmtId="0" fontId="18" fillId="0" borderId="0" xfId="0" applyFont="1" applyAlignment="1" applyProtection="1">
      <alignment horizontal="right"/>
      <protection locked="0"/>
    </xf>
    <xf numFmtId="0" fontId="18" fillId="0" borderId="3" xfId="0" applyFont="1" applyBorder="1" applyAlignment="1" applyProtection="1">
      <alignment horizontal="right"/>
      <protection locked="0"/>
    </xf>
    <xf numFmtId="49" fontId="11" fillId="0" borderId="3" xfId="0" applyNumberFormat="1" applyFont="1" applyBorder="1" applyAlignment="1" applyProtection="1">
      <alignment horizontal="left"/>
      <protection locked="0"/>
    </xf>
    <xf numFmtId="0" fontId="28" fillId="0" borderId="3" xfId="0" applyFont="1" applyBorder="1" applyAlignment="1">
      <alignment horizontal="left"/>
    </xf>
    <xf numFmtId="0" fontId="27" fillId="0" borderId="0" xfId="0" applyFont="1" applyAlignment="1">
      <alignment horizontal="center" vertical="top"/>
    </xf>
    <xf numFmtId="0" fontId="13" fillId="0" borderId="0" xfId="0" applyFont="1" applyAlignment="1">
      <alignment horizontal="left" vertical="center"/>
    </xf>
    <xf numFmtId="0" fontId="14" fillId="0" borderId="0" xfId="0" applyFont="1" applyAlignment="1">
      <alignment horizontal="left" vertical="center"/>
    </xf>
    <xf numFmtId="0" fontId="35" fillId="0" borderId="0" xfId="0" applyFont="1" applyAlignment="1">
      <alignment horizontal="left" vertical="top"/>
    </xf>
    <xf numFmtId="0" fontId="15" fillId="0" borderId="69" xfId="0" applyFont="1" applyBorder="1" applyAlignment="1">
      <alignment horizontal="left" vertical="center"/>
    </xf>
    <xf numFmtId="0" fontId="15" fillId="0" borderId="70" xfId="0" applyFont="1" applyBorder="1" applyAlignment="1">
      <alignment horizontal="left" vertical="center"/>
    </xf>
    <xf numFmtId="0" fontId="15" fillId="0" borderId="3" xfId="0" applyFont="1" applyBorder="1" applyAlignment="1">
      <alignment horizontal="left" vertical="center"/>
    </xf>
    <xf numFmtId="0" fontId="15" fillId="0" borderId="71" xfId="0" applyFont="1" applyBorder="1" applyAlignment="1">
      <alignment horizontal="left" vertical="center"/>
    </xf>
    <xf numFmtId="49" fontId="19" fillId="0" borderId="72" xfId="0" applyNumberFormat="1" applyFont="1" applyBorder="1" applyAlignment="1" applyProtection="1">
      <alignment horizontal="center" vertical="center"/>
      <protection locked="0"/>
    </xf>
    <xf numFmtId="49" fontId="19" fillId="0" borderId="1" xfId="0" applyNumberFormat="1" applyFont="1" applyBorder="1" applyAlignment="1" applyProtection="1">
      <alignment horizontal="center" vertical="center"/>
      <protection locked="0"/>
    </xf>
    <xf numFmtId="49" fontId="23" fillId="0" borderId="3" xfId="0" applyNumberFormat="1" applyFont="1" applyBorder="1" applyAlignment="1">
      <alignment horizontal="left" vertical="center" wrapText="1"/>
    </xf>
    <xf numFmtId="49" fontId="16" fillId="0" borderId="3" xfId="0" applyNumberFormat="1" applyFont="1" applyBorder="1" applyAlignment="1">
      <alignment horizontal="left" vertical="center" wrapText="1"/>
    </xf>
    <xf numFmtId="49" fontId="16" fillId="0" borderId="71" xfId="0" applyNumberFormat="1" applyFont="1" applyBorder="1" applyAlignment="1">
      <alignment horizontal="left" vertical="center" wrapText="1"/>
    </xf>
    <xf numFmtId="49" fontId="29" fillId="0" borderId="69" xfId="0" applyNumberFormat="1" applyFont="1" applyBorder="1" applyAlignment="1" applyProtection="1">
      <alignment horizontal="center" vertical="center"/>
      <protection locked="0"/>
    </xf>
    <xf numFmtId="49" fontId="29" fillId="0" borderId="70" xfId="0" applyNumberFormat="1" applyFont="1" applyBorder="1" applyAlignment="1" applyProtection="1">
      <alignment horizontal="center" vertical="center"/>
      <protection locked="0"/>
    </xf>
    <xf numFmtId="49" fontId="29" fillId="0" borderId="3" xfId="0" applyNumberFormat="1" applyFont="1" applyBorder="1" applyAlignment="1" applyProtection="1">
      <alignment horizontal="center" vertical="center"/>
      <protection locked="0"/>
    </xf>
    <xf numFmtId="49" fontId="17" fillId="0" borderId="70" xfId="0" applyNumberFormat="1" applyFont="1" applyBorder="1" applyAlignment="1">
      <alignment horizontal="center" vertical="center" wrapText="1"/>
    </xf>
    <xf numFmtId="49" fontId="17" fillId="0" borderId="71" xfId="0" applyNumberFormat="1" applyFont="1" applyBorder="1" applyAlignment="1">
      <alignment horizontal="center" vertical="center" wrapText="1"/>
    </xf>
    <xf numFmtId="49" fontId="17" fillId="3" borderId="69" xfId="0" applyNumberFormat="1" applyFont="1" applyFill="1" applyBorder="1" applyAlignment="1" applyProtection="1">
      <alignment horizontal="right" vertical="center" wrapText="1"/>
      <protection locked="0"/>
    </xf>
    <xf numFmtId="49" fontId="17" fillId="3" borderId="70" xfId="0" applyNumberFormat="1" applyFont="1" applyFill="1" applyBorder="1" applyAlignment="1" applyProtection="1">
      <alignment horizontal="right" vertical="center" wrapText="1"/>
      <protection locked="0"/>
    </xf>
    <xf numFmtId="0" fontId="0" fillId="0" borderId="70" xfId="0" applyBorder="1" applyAlignment="1" applyProtection="1">
      <alignment vertical="center" wrapText="1"/>
      <protection locked="0"/>
    </xf>
    <xf numFmtId="0" fontId="0" fillId="0" borderId="71" xfId="0" applyBorder="1" applyAlignment="1" applyProtection="1">
      <alignment vertical="center" wrapText="1"/>
      <protection locked="0"/>
    </xf>
    <xf numFmtId="0" fontId="2" fillId="0" borderId="0" xfId="7" applyFont="1" applyAlignment="1">
      <alignment horizontal="left" vertical="center" wrapText="1"/>
    </xf>
    <xf numFmtId="0" fontId="5" fillId="0" borderId="0" xfId="7" applyAlignment="1">
      <alignment horizontal="left" vertical="center" wrapText="1"/>
    </xf>
  </cellXfs>
  <cellStyles count="10">
    <cellStyle name="Currency 2" xfId="8" xr:uid="{00000000-0005-0000-0000-000000000000}"/>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Normal" xfId="0" builtinId="0"/>
    <cellStyle name="Normal 2" xfId="7" xr:uid="{00000000-0005-0000-0000-000008000000}"/>
    <cellStyle name="Percent" xfId="9" builtinId="5"/>
  </cellStyles>
  <dxfs count="51">
    <dxf>
      <font>
        <b val="0"/>
        <i val="0"/>
        <strike val="0"/>
        <condense val="0"/>
        <extend val="0"/>
        <outline val="0"/>
        <shadow val="0"/>
        <u val="none"/>
        <vertAlign val="baseline"/>
        <sz val="10"/>
        <color theme="0"/>
        <name val="Arial"/>
        <family val="2"/>
        <scheme val="none"/>
      </font>
      <numFmt numFmtId="34" formatCode="_(&quot;$&quot;* #,##0.00_);_(&quot;$&quot;* \(#,##0.00\);_(&quot;$&quot;* &quot;-&quot;??_);_(@_)"/>
      <alignment horizontal="center" vertical="bottom" textRotation="0" wrapText="0" indent="0" justifyLastLine="0" shrinkToFit="0" readingOrder="0"/>
      <border diagonalUp="0" diagonalDown="0" outline="0">
        <left style="medium">
          <color auto="1"/>
        </left>
        <right/>
        <top/>
        <bottom/>
      </border>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border diagonalUp="0" diagonalDown="0">
        <left style="medium">
          <color auto="1"/>
        </left>
        <right/>
        <top/>
        <bottom/>
        <vertical/>
        <horizontal/>
      </border>
    </dxf>
    <dxf>
      <font>
        <b val="0"/>
        <i val="0"/>
        <strike val="0"/>
        <condense val="0"/>
        <extend val="0"/>
        <outline val="0"/>
        <shadow val="0"/>
        <u val="none"/>
        <vertAlign val="baseline"/>
        <sz val="10"/>
        <color theme="0"/>
        <name val="Arial"/>
        <family val="2"/>
        <scheme val="none"/>
      </font>
      <numFmt numFmtId="34" formatCode="_(&quot;$&quot;* #,##0.00_);_(&quot;$&quot;* \(#,##0.00\);_(&quot;$&quot;* &quot;-&quot;??_);_(@_)"/>
      <alignment horizontal="center" vertical="bottom" textRotation="0" wrapText="0" indent="0" justifyLastLine="0" shrinkToFit="0" readingOrder="0"/>
      <border diagonalUp="0" diagonalDown="0" outline="0">
        <left style="medium">
          <color auto="1"/>
        </left>
        <right/>
        <top/>
        <bottom/>
      </border>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border diagonalUp="0" diagonalDown="0">
        <left/>
        <right style="medium">
          <color auto="1"/>
        </right>
        <top/>
        <bottom/>
        <vertical/>
        <horizontal/>
      </border>
    </dxf>
    <dxf>
      <font>
        <b val="0"/>
        <i val="0"/>
        <strike val="0"/>
        <condense val="0"/>
        <extend val="0"/>
        <outline val="0"/>
        <shadow val="0"/>
        <u val="none"/>
        <vertAlign val="baseline"/>
        <sz val="10"/>
        <color theme="0"/>
        <name val="Arial"/>
        <family val="2"/>
        <scheme val="none"/>
      </font>
      <numFmt numFmtId="34" formatCode="_(&quot;$&quot;* #,##0.00_);_(&quot;$&quot;* \(#,##0.00\);_(&quot;$&quot;* &quot;-&quot;??_);_(@_)"/>
      <alignment horizontal="center" vertical="bottom" textRotation="0" wrapText="0" indent="0" justifyLastLine="0" shrinkToFit="0" readingOrder="0"/>
      <border diagonalUp="0" diagonalDown="0" outline="0">
        <left style="medium">
          <color auto="1"/>
        </left>
        <right/>
        <top/>
        <bottom/>
      </border>
    </dxf>
    <dxf>
      <font>
        <b val="0"/>
        <i val="0"/>
        <strike val="0"/>
        <condense val="0"/>
        <extend val="0"/>
        <outline val="0"/>
        <shadow val="0"/>
        <u val="none"/>
        <vertAlign val="baseline"/>
        <sz val="10"/>
        <color auto="1"/>
        <name val="Arial"/>
        <scheme val="none"/>
      </font>
      <numFmt numFmtId="34" formatCode="_(&quot;$&quot;* #,##0.00_);_(&quot;$&quot;* \(#,##0.00\);_(&quot;$&quot;* &quot;-&quot;??_);_(@_)"/>
      <alignment horizontal="center" vertical="bottom" textRotation="0" wrapText="0" indent="0" justifyLastLine="0" shrinkToFit="0" readingOrder="0"/>
      <border diagonalUp="0" diagonalDown="0">
        <left style="medium">
          <color auto="1"/>
        </left>
        <right/>
        <top/>
        <bottom/>
        <vertical/>
        <horizontal/>
      </border>
    </dxf>
    <dxf>
      <font>
        <b val="0"/>
        <i val="0"/>
        <strike val="0"/>
        <condense val="0"/>
        <extend val="0"/>
        <outline val="0"/>
        <shadow val="0"/>
        <u val="none"/>
        <vertAlign val="baseline"/>
        <sz val="10"/>
        <color theme="0"/>
        <name val="Arial"/>
        <family val="2"/>
        <scheme val="none"/>
      </font>
      <numFmt numFmtId="34" formatCode="_(&quot;$&quot;* #,##0.00_);_(&quot;$&quot;* \(#,##0.00\);_(&quot;$&quot;* &quot;-&quot;??_);_(@_)"/>
      <alignment horizontal="center" vertical="bottom" textRotation="0" wrapText="0" indent="0" justifyLastLine="0" shrinkToFit="0" readingOrder="0"/>
      <border diagonalUp="0" diagonalDown="0" outline="0">
        <left style="medium">
          <color auto="1"/>
        </left>
        <right/>
        <top/>
        <bottom/>
      </border>
    </dxf>
    <dxf>
      <font>
        <b val="0"/>
        <i val="0"/>
        <strike val="0"/>
        <condense val="0"/>
        <extend val="0"/>
        <outline val="0"/>
        <shadow val="0"/>
        <u val="none"/>
        <vertAlign val="baseline"/>
        <sz val="10"/>
        <color auto="1"/>
        <name val="Arial"/>
        <scheme val="none"/>
      </font>
      <numFmt numFmtId="34" formatCode="_(&quot;$&quot;* #,##0.00_);_(&quot;$&quot;* \(#,##0.00\);_(&quot;$&quot;* &quot;-&quot;??_);_(@_)"/>
      <alignment horizontal="center" vertical="bottom" textRotation="0" wrapText="0" indent="0" justifyLastLine="0" shrinkToFit="0" readingOrder="0"/>
      <border diagonalUp="0" diagonalDown="0">
        <left/>
        <right style="medium">
          <color auto="1"/>
        </right>
        <top/>
        <bottom/>
        <vertical/>
        <horizontal/>
      </border>
    </dxf>
    <dxf>
      <font>
        <b val="0"/>
        <i val="0"/>
        <strike val="0"/>
        <condense val="0"/>
        <extend val="0"/>
        <outline val="0"/>
        <shadow val="0"/>
        <u val="none"/>
        <vertAlign val="baseline"/>
        <sz val="10"/>
        <color theme="0"/>
        <name val="Arial"/>
        <family val="2"/>
        <scheme val="none"/>
      </font>
      <numFmt numFmtId="34" formatCode="_(&quot;$&quot;* #,##0.00_);_(&quot;$&quot;* \(#,##0.00\);_(&quot;$&quot;* &quot;-&quot;??_);_(@_)"/>
      <alignment horizontal="center" vertical="bottom" textRotation="0" wrapText="0" indent="0" justifyLastLine="0" shrinkToFit="0" readingOrder="0"/>
      <border diagonalUp="0" diagonalDown="0" outline="0">
        <left style="medium">
          <color auto="1"/>
        </left>
        <right/>
        <top/>
        <bottom/>
      </border>
    </dxf>
    <dxf>
      <font>
        <b val="0"/>
        <i val="0"/>
        <strike val="0"/>
        <condense val="0"/>
        <extend val="0"/>
        <outline val="0"/>
        <shadow val="0"/>
        <u val="none"/>
        <vertAlign val="baseline"/>
        <sz val="10"/>
        <color auto="1"/>
        <name val="Arial"/>
        <scheme val="none"/>
      </font>
      <numFmt numFmtId="34" formatCode="_(&quot;$&quot;* #,##0.00_);_(&quot;$&quot;* \(#,##0.00\);_(&quot;$&quot;* &quot;-&quot;??_);_(@_)"/>
      <alignment horizontal="center" vertical="bottom" textRotation="0" wrapText="0" indent="0" justifyLastLine="0" shrinkToFit="0" readingOrder="0"/>
      <border diagonalUp="0" diagonalDown="0">
        <left style="medium">
          <color auto="1"/>
        </left>
        <right/>
        <top/>
        <bottom/>
        <vertical/>
        <horizontal/>
      </border>
    </dxf>
    <dxf>
      <font>
        <b val="0"/>
        <i val="0"/>
        <strike val="0"/>
        <condense val="0"/>
        <extend val="0"/>
        <outline val="0"/>
        <shadow val="0"/>
        <u val="none"/>
        <vertAlign val="baseline"/>
        <sz val="11"/>
        <color theme="0"/>
        <name val="Calibri"/>
        <family val="2"/>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numFmt numFmtId="0" formatCode="General"/>
      <alignment horizontal="center" vertical="bottom" textRotation="0" wrapText="0" indent="0" justifyLastLine="0" shrinkToFit="0" readingOrder="0"/>
      <border outline="0">
        <left style="thin">
          <color indexed="64"/>
        </left>
      </border>
    </dxf>
    <dxf>
      <font>
        <b val="0"/>
        <i val="0"/>
        <strike val="0"/>
        <condense val="0"/>
        <extend val="0"/>
        <outline val="0"/>
        <shadow val="0"/>
        <u val="none"/>
        <vertAlign val="baseline"/>
        <sz val="11"/>
        <color theme="0"/>
        <name val="Calibri"/>
        <family val="2"/>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
      <numFmt numFmtId="0" formatCode="General"/>
      <fill>
        <patternFill patternType="solid">
          <fgColor indexed="64"/>
          <bgColor rgb="FFFFFF0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0"/>
        <name val="Calibri"/>
        <family val="2"/>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
      <numFmt numFmtId="0" formatCode="General"/>
      <fill>
        <patternFill patternType="solid">
          <fgColor indexed="64"/>
          <bgColor rgb="FFFFFF0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0"/>
        <name val="Calibri"/>
        <family val="2"/>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
      <numFmt numFmtId="0" formatCode="General"/>
      <fill>
        <patternFill patternType="solid">
          <fgColor indexed="64"/>
          <bgColor rgb="FFFFFF0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0"/>
        <name val="Calibri"/>
        <family val="2"/>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
      <numFmt numFmtId="0" formatCode="General"/>
      <fill>
        <patternFill patternType="solid">
          <fgColor indexed="64"/>
          <bgColor rgb="FFFFFF0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0"/>
        <name val="Calibri"/>
        <family val="2"/>
        <scheme val="minor"/>
      </font>
      <numFmt numFmtId="0" formatCode="General"/>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0"/>
    </dxf>
    <dxf>
      <fill>
        <patternFill patternType="solid">
          <fgColor indexed="64"/>
          <bgColor rgb="FFFFFF00"/>
        </patternFill>
      </fill>
      <alignment horizontal="left" vertical="bottom" textRotation="0" wrapText="0" indent="0" justifyLastLine="0" shrinkToFit="0" readingOrder="0"/>
      <border outline="0">
        <right style="thin">
          <color indexed="64"/>
        </right>
      </border>
    </dxf>
    <dxf>
      <font>
        <b val="0"/>
        <i val="0"/>
        <strike val="0"/>
        <condense val="0"/>
        <extend val="0"/>
        <outline val="0"/>
        <shadow val="0"/>
        <u val="none"/>
        <vertAlign val="baseline"/>
        <sz val="11"/>
        <color theme="0"/>
        <name val="Calibri"/>
        <family val="2"/>
        <scheme val="minor"/>
      </font>
      <numFmt numFmtId="0" formatCode="General"/>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0"/>
    </dxf>
    <dxf>
      <fill>
        <patternFill patternType="solid">
          <fgColor indexed="64"/>
          <bgColor rgb="FFFFFF00"/>
        </patternFill>
      </fill>
      <alignment horizontal="left" vertical="bottom" textRotation="0" wrapText="0" indent="0" justifyLastLine="0" shrinkToFit="0" readingOrder="0"/>
    </dxf>
    <dxf>
      <font>
        <b val="0"/>
        <i val="0"/>
        <strike val="0"/>
        <condense val="0"/>
        <extend val="0"/>
        <outline val="0"/>
        <shadow val="0"/>
        <u val="none"/>
        <vertAlign val="baseline"/>
        <sz val="11"/>
        <color theme="0"/>
        <name val="Calibri"/>
        <family val="2"/>
        <scheme val="minor"/>
      </font>
      <numFmt numFmtId="0" formatCode="General"/>
      <fill>
        <patternFill patternType="none">
          <fgColor indexed="64"/>
          <bgColor indexed="65"/>
        </patternFill>
      </fill>
      <alignment horizontal="left" vertical="bottom" textRotation="0" wrapText="0" indent="0" justifyLastLine="0" shrinkToFit="0" readingOrder="0"/>
      <border diagonalUp="0" diagonalDown="0" outline="0">
        <left/>
        <right style="medium">
          <color auto="1"/>
        </right>
        <top/>
        <bottom/>
      </border>
      <protection locked="1" hidden="0"/>
    </dxf>
    <dxf>
      <fill>
        <patternFill patternType="solid">
          <fgColor indexed="64"/>
          <bgColor rgb="FFFFFF00"/>
        </patternFill>
      </fill>
      <alignment horizontal="left" vertical="bottom" textRotation="0" wrapText="0" indent="0" justifyLastLine="0" shrinkToFit="0" readingOrder="0"/>
      <border diagonalUp="0" diagonalDown="0">
        <left/>
        <right style="medium">
          <color auto="1"/>
        </right>
        <top/>
        <bottom style="medium">
          <color auto="1"/>
        </bottom>
        <vertical/>
        <horizontal/>
      </border>
    </dxf>
    <dxf>
      <font>
        <strike val="0"/>
        <outline val="0"/>
        <shadow val="0"/>
        <u val="none"/>
        <vertAlign val="baseline"/>
        <color theme="0"/>
      </font>
    </dxf>
    <dxf>
      <border outline="0">
        <left style="medium">
          <color auto="1"/>
        </left>
        <right style="medium">
          <color indexed="64"/>
        </right>
        <top style="medium">
          <color auto="1"/>
        </top>
        <bottom style="medium">
          <color auto="1"/>
        </bottom>
      </border>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strike val="0"/>
        <outline val="0"/>
        <shadow val="0"/>
        <u val="none"/>
        <vertAlign val="baseline"/>
        <color theme="0"/>
      </font>
      <alignment horizontal="center" vertical="center" textRotation="0" wrapText="0" indent="0" justifyLastLine="0" shrinkToFit="0" readingOrder="0"/>
    </dxf>
    <dxf>
      <numFmt numFmtId="34" formatCode="_(&quot;$&quot;* #,##0.00_);_(&quot;$&quot;* \(#,##0.00\);_(&quot;$&quot;* &quot;-&quot;??_);_(@_)"/>
      <alignment horizontal="center"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1"/>
        <color theme="0"/>
        <name val="Calibri"/>
        <family val="2"/>
        <scheme val="minor"/>
      </font>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strike val="0"/>
        <outline val="0"/>
        <shadow val="0"/>
        <u val="none"/>
        <vertAlign val="baseline"/>
        <sz val="11"/>
        <color theme="0"/>
        <name val="Calibri"/>
        <family val="2"/>
        <scheme val="minor"/>
      </font>
      <alignment horizontal="center" vertical="center" textRotation="0" wrapText="0" indent="0" justifyLastLine="0" shrinkToFit="0" readingOrder="0"/>
    </dxf>
    <dxf>
      <numFmt numFmtId="14" formatCode="0.00%"/>
      <fill>
        <patternFill patternType="solid">
          <fgColor indexed="64"/>
          <bgColor rgb="FFFFC000"/>
        </patternFill>
      </fill>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indent="0" justifyLastLine="0" shrinkToFit="0" readingOrder="0"/>
    </dxf>
    <dxf>
      <font>
        <b val="0"/>
        <i val="0"/>
        <strike val="0"/>
        <condense val="0"/>
        <extend val="0"/>
        <outline val="0"/>
        <shadow val="0"/>
        <u val="none"/>
        <vertAlign val="baseline"/>
        <sz val="11"/>
        <color theme="0"/>
        <name val="Calibri"/>
        <family val="2"/>
        <scheme val="minor"/>
      </font>
      <alignment horizontal="center" vertical="center" textRotation="0" indent="0" justifyLastLine="0" shrinkToFit="0" readingOrder="0"/>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9</xdr:col>
      <xdr:colOff>145506</xdr:colOff>
      <xdr:row>4</xdr:row>
      <xdr:rowOff>328615</xdr:rowOff>
    </xdr:from>
    <xdr:to>
      <xdr:col>17</xdr:col>
      <xdr:colOff>749301</xdr:colOff>
      <xdr:row>4</xdr:row>
      <xdr:rowOff>345281</xdr:rowOff>
    </xdr:to>
    <xdr:cxnSp macro="">
      <xdr:nvCxnSpPr>
        <xdr:cNvPr id="2" name="Straight Connector 1">
          <a:extLst>
            <a:ext uri="{FF2B5EF4-FFF2-40B4-BE49-F238E27FC236}">
              <a16:creationId xmlns:a16="http://schemas.microsoft.com/office/drawing/2014/main" id="{00000000-0008-0000-0000-000002000000}"/>
            </a:ext>
          </a:extLst>
        </xdr:cNvPr>
        <xdr:cNvCxnSpPr/>
      </xdr:nvCxnSpPr>
      <xdr:spPr>
        <a:xfrm>
          <a:off x="3739606" y="1370015"/>
          <a:ext cx="4020095" cy="16666"/>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149225</xdr:colOff>
      <xdr:row>4</xdr:row>
      <xdr:rowOff>304802</xdr:rowOff>
    </xdr:from>
    <xdr:to>
      <xdr:col>25</xdr:col>
      <xdr:colOff>789781</xdr:colOff>
      <xdr:row>4</xdr:row>
      <xdr:rowOff>321468</xdr:rowOff>
    </xdr:to>
    <xdr:cxnSp macro="">
      <xdr:nvCxnSpPr>
        <xdr:cNvPr id="3" name="Straight Connector 2">
          <a:extLst>
            <a:ext uri="{FF2B5EF4-FFF2-40B4-BE49-F238E27FC236}">
              <a16:creationId xmlns:a16="http://schemas.microsoft.com/office/drawing/2014/main" id="{00000000-0008-0000-0000-000003000000}"/>
            </a:ext>
          </a:extLst>
        </xdr:cNvPr>
        <xdr:cNvCxnSpPr/>
      </xdr:nvCxnSpPr>
      <xdr:spPr>
        <a:xfrm>
          <a:off x="11122025" y="1346202"/>
          <a:ext cx="3193256" cy="16666"/>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323850</xdr:colOff>
          <xdr:row>4</xdr:row>
          <xdr:rowOff>57150</xdr:rowOff>
        </xdr:from>
        <xdr:to>
          <xdr:col>3</xdr:col>
          <xdr:colOff>428625</xdr:colOff>
          <xdr:row>4</xdr:row>
          <xdr:rowOff>295275</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000-0000022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NEW REQUEST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4</xdr:row>
          <xdr:rowOff>57150</xdr:rowOff>
        </xdr:from>
        <xdr:to>
          <xdr:col>5</xdr:col>
          <xdr:colOff>47625</xdr:colOff>
          <xdr:row>4</xdr:row>
          <xdr:rowOff>295275</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000-0000032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247650</xdr:colOff>
          <xdr:row>5</xdr:row>
          <xdr:rowOff>95250</xdr:rowOff>
        </xdr:from>
        <xdr:to>
          <xdr:col>21</xdr:col>
          <xdr:colOff>476250</xdr:colOff>
          <xdr:row>6</xdr:row>
          <xdr:rowOff>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000-0000042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fLocksWithSheet="0"/>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FEB52A7-5AF3-4640-AAB2-0BE0D35E9D9A}" name="Assumptions" displayName="Assumptions" ref="P2:Q9" totalsRowShown="0" headerRowDxfId="41" dataDxfId="40" headerRowCellStyle="Normal 2">
  <autoFilter ref="P2:Q9" xr:uid="{FFEB52A7-5AF3-4640-AAB2-0BE0D35E9D9A}"/>
  <tableColumns count="2">
    <tableColumn id="1" xr3:uid="{B7F9D7B3-5A42-46F9-9FF4-AB2FD07782FA}" name="Assumptions" dataDxfId="39" dataCellStyle="Normal 2"/>
    <tableColumn id="2" xr3:uid="{4ECF7575-29B4-4350-A289-4172B0836D42}" name="Assumption Values" dataDxfId="38" dataCellStyle="Normal 2"/>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5B7D91E-2F63-40A4-A176-61DE361DA9AB}" name="WorkingDays" displayName="WorkingDays" ref="P11:Q15" totalsRowShown="0" headerRowDxfId="37" dataDxfId="36">
  <autoFilter ref="P11:Q15" xr:uid="{D5B7D91E-2F63-40A4-A176-61DE361DA9AB}"/>
  <tableColumns count="2">
    <tableColumn id="1" xr3:uid="{AB1E3F72-F702-411C-BBDD-2B17DB7AC0A4}" name="Month" dataDxfId="35" dataCellStyle="Normal 2"/>
    <tableColumn id="2" xr3:uid="{C6D4E3C5-E917-4920-A3B9-16FBC30DAB87}" name="Max # Working Days" dataDxfId="34" dataCellStyle="Normal 2"/>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5DB6FCB-67A3-43D9-B742-240E55D8EF5B}" name="Summary" displayName="Summary" ref="P17:Q20" totalsRowShown="0" headerRowDxfId="33" dataDxfId="32" headerRowCellStyle="Normal 2">
  <autoFilter ref="P17:Q20" xr:uid="{35DB6FCB-67A3-43D9-B742-240E55D8EF5B}"/>
  <tableColumns count="2">
    <tableColumn id="1" xr3:uid="{61936370-F8C1-4019-9104-287DB8BE6356}" name="Summary Totals" dataDxfId="31" dataCellStyle="Normal 2"/>
    <tableColumn id="2" xr3:uid="{16DD2576-B4E1-48EF-BB95-ADF29E6D73AA}" name="Amounts" dataDxfId="30" dataCellStyle="Normal 2"/>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DCB2909-15F8-48D2-8AF5-6651FB501A63}" name="CostEstimate" displayName="CostEstimate" ref="B4:N12" totalsRowCount="1" headerRowDxfId="29" dataDxfId="28" totalsRowDxfId="26" tableBorderDxfId="27" headerRowCellStyle="Normal 2" dataCellStyle="Currency 2">
  <autoFilter ref="B4:N11" xr:uid="{ADCB2909-15F8-48D2-8AF5-6651FB501A63}"/>
  <tableColumns count="13">
    <tableColumn id="1" xr3:uid="{34B80C28-9EA2-4D71-9707-D783F3A3D7D4}" name="Fund/Chartstring" totalsRowLabel="Total" dataDxfId="25" totalsRowDxfId="24" dataCellStyle="Normal 2"/>
    <tableColumn id="2" xr3:uid="{84FDECAA-A4F6-4FDB-93D7-B463B9B8169F}" name="Federal?" dataDxfId="23" totalsRowDxfId="22" dataCellStyle="Normal 2"/>
    <tableColumn id="3" xr3:uid="{FC643DAA-D889-4FC5-AFEF-B99AA31A9AD5}" name="NIH Cap?" dataDxfId="21" totalsRowDxfId="20" dataCellStyle="Normal 2"/>
    <tableColumn id="4" xr3:uid="{148C43FE-2546-4D78-897F-8D25689A4A52}" name="May" totalsRowFunction="custom" dataDxfId="19" totalsRowDxfId="18" dataCellStyle="Normal 2">
      <totalsRowFormula>SUM(E5:E10)</totalsRowFormula>
    </tableColumn>
    <tableColumn id="5" xr3:uid="{FD3FE605-1401-4B57-8EB5-9E5596301C78}" name="Jun" totalsRowFunction="custom" dataDxfId="17" totalsRowDxfId="16" dataCellStyle="Normal 2">
      <totalsRowFormula>SUM(F5:F10)</totalsRowFormula>
    </tableColumn>
    <tableColumn id="6" xr3:uid="{CD3D09CF-818C-4284-8699-726E28464C55}" name="Jul" totalsRowFunction="custom" dataDxfId="15" totalsRowDxfId="14" dataCellStyle="Normal 2">
      <totalsRowFormula>SUM(G5:G10)</totalsRowFormula>
    </tableColumn>
    <tableColumn id="7" xr3:uid="{AE6DEB49-73C1-41E6-A68B-EB3D5CEFC715}" name="Aug" totalsRowFunction="custom" dataDxfId="13" totalsRowDxfId="12" dataCellStyle="Normal 2">
      <totalsRowFormula>SUM(H5:H10)</totalsRowFormula>
    </tableColumn>
    <tableColumn id="8" xr3:uid="{AC266525-EFF4-4A06-A44F-91AB89CD7EA8}" name="Allocated Days" totalsRowFunction="custom" dataDxfId="11" totalsRowDxfId="10" dataCellStyle="Normal 2">
      <totalsRowFormula>SUM(I5:I10)</totalsRowFormula>
    </tableColumn>
    <tableColumn id="9" xr3:uid="{F04196BF-F0D7-4C99-888B-876A056AA1EC}" name="Salary Charge" totalsRowFunction="custom" dataDxfId="9" totalsRowDxfId="8" dataCellStyle="Currency 2">
      <calculatedColumnFormula>IF(D5="Y",$Q$9*(CostEstimate[[#This Row],[May]]/$Q$12+CostEstimate[[#This Row],[Jun]]/$Q$13+CostEstimate[[#This Row],[Jul]]/$Q$14+CostEstimate[[#This Row],[Aug]]/$Q$15),$Q$4*(CostEstimate[[#This Row],[May]]/$Q$12+CostEstimate[[#This Row],[Jun]]/$Q$13)+$Q$5*(CostEstimate[[#This Row],[Jul]]/$Q$14+CostEstimate[[#This Row],[Aug]]/$Q$15))</calculatedColumnFormula>
      <totalsRowFormula>SUM(J5:J10)</totalsRowFormula>
    </tableColumn>
    <tableColumn id="10" xr3:uid="{7530CC80-52DF-49EF-B88D-C1DBD107D9DC}" name="Fringe/GAEL" totalsRowFunction="custom" dataDxfId="7" totalsRowDxfId="6" dataCellStyle="Currency 2">
      <calculatedColumnFormula>IF($C5="Y",$J5*$Q$6,$J5*($Q$6+$Q$7+$Q$8))</calculatedColumnFormula>
      <totalsRowFormula>SUM(K5:K10)</totalsRowFormula>
    </tableColumn>
    <tableColumn id="11" xr3:uid="{A369F06E-CFA4-426F-B7AF-FA7F3B8720BB}" name="Eligible Supplement" totalsRowFunction="custom" dataDxfId="5" totalsRowDxfId="4" dataCellStyle="Currency 2">
      <calculatedColumnFormula>$Q$4*(CostEstimate[[#This Row],[May]]/$Q$12+CostEstimate[[#This Row],[Jun]]/$Q$13)+$Q$5*(CostEstimate[[#This Row],[Jul]]/$Q$14+CostEstimate[[#This Row],[Aug]]/$Q$15)-CostEstimate[[#This Row],[Salary Charge]]</calculatedColumnFormula>
      <totalsRowFormula>SUM(L5:L10)</totalsRowFormula>
    </tableColumn>
    <tableColumn id="12" xr3:uid="{AA90A2E0-2D9E-4AD1-9F76-D887D16094AD}" name="Supp. Fringe/GAEL" totalsRowFunction="custom" dataDxfId="3" totalsRowDxfId="2" dataCellStyle="Currency 2">
      <totalsRowFormula>SUM(M5:M10)</totalsRowFormula>
    </tableColumn>
    <tableColumn id="13" xr3:uid="{1218FED4-9B9B-4CE9-A765-E1ACC583B924}" name="Total Charge" totalsRowFunction="custom" dataDxfId="1" totalsRowDxfId="0" dataCellStyle="Currency 2">
      <totalsRowFormula>SUM(N5:N10)</totalsRowFormula>
    </tableColumn>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33"/>
  <sheetViews>
    <sheetView showGridLines="0" showZeros="0" tabSelected="1" zoomScale="75" zoomScaleNormal="75" zoomScaleSheetLayoutView="100" zoomScalePageLayoutView="75" workbookViewId="0">
      <selection activeCell="F16" sqref="F16:G16"/>
    </sheetView>
  </sheetViews>
  <sheetFormatPr defaultColWidth="5.28515625" defaultRowHeight="15.75" x14ac:dyDescent="0.25"/>
  <cols>
    <col min="1" max="1" width="2" style="1" customWidth="1"/>
    <col min="2" max="2" width="7.7109375" style="1" customWidth="1"/>
    <col min="3" max="3" width="4.28515625" style="1" customWidth="1"/>
    <col min="4" max="4" width="13.140625" style="1" customWidth="1"/>
    <col min="5" max="5" width="7.140625" style="1" customWidth="1"/>
    <col min="6" max="6" width="7.42578125" style="1" customWidth="1"/>
    <col min="7" max="7" width="1.42578125" style="1" customWidth="1"/>
    <col min="8" max="8" width="7.7109375" style="1" customWidth="1"/>
    <col min="9" max="9" width="5.42578125" style="1" hidden="1" customWidth="1"/>
    <col min="10" max="10" width="12.28515625" style="1" customWidth="1"/>
    <col min="11" max="11" width="6.7109375" style="1" customWidth="1"/>
    <col min="12" max="12" width="2.28515625" style="1" customWidth="1"/>
    <col min="13" max="13" width="5.28515625" style="1" customWidth="1"/>
    <col min="14" max="14" width="2.42578125" style="1" customWidth="1"/>
    <col min="15" max="15" width="9.140625" style="1" customWidth="1"/>
    <col min="16" max="17" width="5.28515625" style="1" customWidth="1"/>
    <col min="18" max="18" width="12.42578125" style="1" customWidth="1"/>
    <col min="19" max="19" width="4.7109375" style="1" customWidth="1"/>
    <col min="20" max="20" width="11.5703125" style="1" customWidth="1"/>
    <col min="21" max="21" width="18.85546875" style="1" customWidth="1"/>
    <col min="22" max="22" width="9" style="1" customWidth="1"/>
    <col min="23" max="23" width="13.140625" style="1" customWidth="1"/>
    <col min="24" max="24" width="10.28515625" style="1" customWidth="1"/>
    <col min="25" max="25" width="12.85546875" style="1" customWidth="1"/>
    <col min="26" max="26" width="13" style="1" customWidth="1"/>
    <col min="27" max="27" width="15.42578125" style="1" customWidth="1"/>
    <col min="28" max="16384" width="5.28515625" style="1"/>
  </cols>
  <sheetData>
    <row r="1" spans="1:27" s="2" customFormat="1" ht="26.25" customHeight="1" x14ac:dyDescent="0.25">
      <c r="B1" s="275" t="s">
        <v>81</v>
      </c>
      <c r="C1" s="276"/>
      <c r="D1" s="276"/>
      <c r="E1" s="276"/>
      <c r="F1" s="276"/>
      <c r="G1" s="276"/>
      <c r="H1" s="276"/>
      <c r="I1" s="276"/>
      <c r="J1" s="276"/>
      <c r="K1" s="276"/>
      <c r="L1" s="276"/>
      <c r="M1" s="276"/>
      <c r="N1" s="276"/>
      <c r="O1" s="276"/>
      <c r="P1" s="276"/>
      <c r="Q1" s="276"/>
      <c r="R1" s="276"/>
      <c r="S1" s="276"/>
      <c r="T1" s="276"/>
      <c r="U1" s="276"/>
      <c r="V1" s="276"/>
      <c r="W1" s="276"/>
      <c r="X1" s="276"/>
      <c r="Y1" s="276"/>
      <c r="Z1" s="276"/>
    </row>
    <row r="2" spans="1:27" s="2" customFormat="1" ht="19.5" customHeight="1" x14ac:dyDescent="0.25">
      <c r="B2" s="277" t="s">
        <v>25</v>
      </c>
      <c r="C2" s="277"/>
      <c r="D2" s="277"/>
      <c r="E2" s="277"/>
      <c r="F2" s="277"/>
      <c r="G2" s="277"/>
      <c r="H2" s="277"/>
      <c r="I2" s="277"/>
      <c r="J2" s="277"/>
      <c r="K2" s="277"/>
      <c r="L2" s="277"/>
      <c r="M2" s="277"/>
      <c r="N2" s="277"/>
      <c r="O2" s="277"/>
      <c r="P2" s="277"/>
      <c r="Q2" s="277"/>
      <c r="R2" s="277"/>
      <c r="S2" s="277"/>
      <c r="T2" s="277"/>
      <c r="U2" s="277"/>
      <c r="V2" s="277"/>
      <c r="W2" s="277"/>
      <c r="X2" s="277"/>
      <c r="Y2" s="277"/>
      <c r="Z2" s="277"/>
    </row>
    <row r="3" spans="1:27" s="2" customFormat="1" ht="10.15" customHeight="1" x14ac:dyDescent="0.25">
      <c r="B3" s="3"/>
      <c r="C3" s="3"/>
      <c r="D3" s="3"/>
      <c r="E3" s="3"/>
      <c r="F3" s="3"/>
      <c r="G3" s="3"/>
      <c r="H3" s="3"/>
      <c r="I3" s="3"/>
      <c r="J3" s="3"/>
      <c r="K3" s="3"/>
      <c r="L3" s="3"/>
      <c r="M3" s="3"/>
      <c r="N3" s="3"/>
      <c r="O3" s="3"/>
      <c r="P3" s="3"/>
      <c r="Q3" s="3"/>
      <c r="R3" s="3"/>
      <c r="S3" s="3"/>
      <c r="T3" s="3"/>
      <c r="U3" s="3"/>
      <c r="V3" s="3"/>
      <c r="W3" s="3"/>
      <c r="X3" s="3"/>
      <c r="Y3" s="3"/>
      <c r="Z3" s="3"/>
    </row>
    <row r="4" spans="1:27" s="2" customFormat="1" ht="25.5" customHeight="1" x14ac:dyDescent="0.25">
      <c r="A4" s="4"/>
      <c r="B4" s="278" t="s">
        <v>67</v>
      </c>
      <c r="C4" s="279"/>
      <c r="D4" s="279"/>
      <c r="E4" s="280"/>
      <c r="F4" s="280"/>
      <c r="G4" s="280"/>
      <c r="H4" s="280"/>
      <c r="I4" s="280"/>
      <c r="J4" s="280"/>
      <c r="K4" s="280"/>
      <c r="L4" s="280"/>
      <c r="M4" s="280"/>
      <c r="N4" s="280"/>
      <c r="O4" s="280"/>
      <c r="P4" s="280"/>
      <c r="Q4" s="279"/>
      <c r="R4" s="279"/>
      <c r="S4" s="279"/>
      <c r="T4" s="279"/>
      <c r="U4" s="279"/>
      <c r="V4" s="279"/>
      <c r="W4" s="279"/>
      <c r="X4" s="279"/>
      <c r="Y4" s="279"/>
      <c r="Z4" s="281"/>
    </row>
    <row r="5" spans="1:27" s="5" customFormat="1" ht="33" customHeight="1" x14ac:dyDescent="0.25">
      <c r="B5" s="282" t="s">
        <v>3</v>
      </c>
      <c r="C5" s="283"/>
      <c r="D5" s="283"/>
      <c r="E5" s="75" t="s">
        <v>3</v>
      </c>
      <c r="F5" s="290" t="s">
        <v>22</v>
      </c>
      <c r="G5" s="290"/>
      <c r="H5" s="290"/>
      <c r="I5" s="291"/>
      <c r="J5" s="287"/>
      <c r="K5" s="288"/>
      <c r="L5" s="288"/>
      <c r="M5" s="288"/>
      <c r="N5" s="288"/>
      <c r="O5" s="288"/>
      <c r="P5" s="288"/>
      <c r="Q5" s="288"/>
      <c r="R5" s="289"/>
      <c r="S5" s="284" t="s">
        <v>27</v>
      </c>
      <c r="T5" s="285"/>
      <c r="U5" s="285"/>
      <c r="V5" s="286"/>
      <c r="W5" s="292"/>
      <c r="X5" s="293"/>
      <c r="Y5" s="294"/>
      <c r="Z5" s="295"/>
    </row>
    <row r="6" spans="1:27" ht="25.9" customHeight="1" x14ac:dyDescent="0.25">
      <c r="B6" s="6" t="s">
        <v>21</v>
      </c>
      <c r="C6" s="7"/>
      <c r="D6" s="267"/>
      <c r="E6" s="268"/>
      <c r="F6" s="268"/>
      <c r="G6" s="268"/>
      <c r="H6" s="268"/>
      <c r="I6" s="269"/>
      <c r="J6" s="269"/>
      <c r="K6" s="269"/>
      <c r="L6" s="269"/>
      <c r="M6" s="74"/>
      <c r="N6" s="270"/>
      <c r="O6" s="270"/>
      <c r="P6" s="270"/>
      <c r="Q6" s="271"/>
      <c r="R6" s="272"/>
      <c r="S6" s="272"/>
      <c r="T6" s="272"/>
      <c r="U6" s="272"/>
      <c r="V6" s="8"/>
      <c r="W6" s="273" t="s">
        <v>20</v>
      </c>
      <c r="X6" s="273"/>
      <c r="Y6" s="273"/>
      <c r="Z6" s="273"/>
    </row>
    <row r="7" spans="1:27" s="9" customFormat="1" ht="10.5" customHeight="1" x14ac:dyDescent="0.2">
      <c r="B7" s="10"/>
      <c r="C7" s="10"/>
      <c r="D7" s="11" t="s">
        <v>11</v>
      </c>
      <c r="F7" s="12"/>
      <c r="G7" s="12"/>
      <c r="H7" s="12"/>
      <c r="I7" s="12" t="s">
        <v>12</v>
      </c>
      <c r="J7" s="9" t="s">
        <v>12</v>
      </c>
      <c r="M7" s="12" t="s">
        <v>13</v>
      </c>
      <c r="O7" s="13"/>
      <c r="P7" s="13"/>
      <c r="R7" s="13"/>
      <c r="S7" s="13"/>
      <c r="T7" s="13"/>
      <c r="U7" s="13"/>
      <c r="V7" s="13"/>
      <c r="W7" s="274"/>
      <c r="X7" s="274"/>
      <c r="Y7" s="274"/>
    </row>
    <row r="8" spans="1:27" ht="19.5" customHeight="1" x14ac:dyDescent="0.25">
      <c r="B8" s="6"/>
      <c r="C8" s="14"/>
      <c r="D8" s="14"/>
      <c r="E8" s="237"/>
      <c r="F8" s="237"/>
      <c r="G8" s="237"/>
      <c r="H8" s="237"/>
      <c r="I8" s="237"/>
      <c r="J8" s="237"/>
      <c r="K8" s="237"/>
      <c r="L8" s="237"/>
      <c r="M8" s="237"/>
      <c r="O8" s="7"/>
      <c r="P8" s="7"/>
      <c r="Q8" s="7"/>
      <c r="R8" s="238"/>
      <c r="S8" s="238"/>
      <c r="T8" s="238"/>
      <c r="U8" s="238"/>
      <c r="V8" s="239"/>
      <c r="W8" s="239"/>
      <c r="X8" s="59"/>
      <c r="Y8" s="7"/>
      <c r="Z8" s="18"/>
    </row>
    <row r="9" spans="1:27" ht="8.25" customHeight="1" thickBot="1" x14ac:dyDescent="0.3">
      <c r="A9" s="6"/>
      <c r="B9" s="15"/>
      <c r="C9" s="15"/>
      <c r="D9" s="15"/>
      <c r="E9" s="15"/>
      <c r="F9" s="73"/>
      <c r="G9" s="73"/>
      <c r="H9" s="73"/>
      <c r="I9" s="73"/>
      <c r="J9" s="73"/>
      <c r="K9" s="73"/>
      <c r="L9" s="16"/>
      <c r="M9" s="17"/>
      <c r="N9" s="17"/>
      <c r="O9" s="59"/>
      <c r="P9" s="59"/>
      <c r="Q9" s="59"/>
      <c r="R9" s="59"/>
      <c r="S9" s="59"/>
      <c r="T9" s="18"/>
      <c r="U9" s="18"/>
      <c r="V9" s="18"/>
      <c r="W9" s="18"/>
      <c r="X9" s="60"/>
      <c r="Y9" s="60"/>
    </row>
    <row r="10" spans="1:27" ht="15.75" customHeight="1" thickBot="1" x14ac:dyDescent="0.3">
      <c r="A10" s="116"/>
      <c r="B10" s="117"/>
      <c r="C10" s="264" t="s">
        <v>91</v>
      </c>
      <c r="D10" s="265"/>
      <c r="E10" s="265"/>
      <c r="F10" s="265"/>
      <c r="G10" s="265"/>
      <c r="H10" s="265"/>
      <c r="I10" s="265"/>
      <c r="J10" s="265"/>
      <c r="K10" s="265"/>
      <c r="L10" s="265"/>
      <c r="M10" s="265"/>
      <c r="N10" s="265"/>
      <c r="O10" s="265"/>
      <c r="P10" s="265"/>
      <c r="Q10" s="265"/>
      <c r="R10" s="265"/>
      <c r="S10" s="265"/>
      <c r="T10" s="265"/>
      <c r="U10" s="265"/>
      <c r="V10" s="265"/>
      <c r="W10" s="265"/>
      <c r="X10" s="265"/>
      <c r="Y10" s="265"/>
      <c r="Z10" s="266"/>
    </row>
    <row r="11" spans="1:27" s="20" customFormat="1" ht="47.25" customHeight="1" thickBot="1" x14ac:dyDescent="0.25">
      <c r="A11" s="240" t="s">
        <v>80</v>
      </c>
      <c r="B11" s="241"/>
      <c r="C11" s="241"/>
      <c r="D11" s="241"/>
      <c r="E11" s="241"/>
      <c r="F11" s="241"/>
      <c r="G11" s="241"/>
      <c r="H11" s="241"/>
      <c r="I11" s="241"/>
      <c r="J11" s="241"/>
      <c r="K11" s="241"/>
      <c r="L11" s="241"/>
      <c r="M11" s="241"/>
      <c r="N11" s="241"/>
      <c r="O11" s="241"/>
      <c r="P11" s="241"/>
      <c r="Q11" s="241"/>
      <c r="R11" s="241"/>
      <c r="S11" s="241"/>
      <c r="T11" s="241"/>
      <c r="U11" s="241"/>
      <c r="V11" s="241"/>
      <c r="W11" s="241"/>
      <c r="X11" s="241"/>
      <c r="Y11" s="241"/>
      <c r="Z11" s="19"/>
    </row>
    <row r="12" spans="1:27" s="21" customFormat="1" ht="52.5" customHeight="1" x14ac:dyDescent="0.25">
      <c r="A12" s="242" t="s">
        <v>0</v>
      </c>
      <c r="B12" s="243"/>
      <c r="C12" s="243"/>
      <c r="D12" s="243"/>
      <c r="E12" s="244"/>
      <c r="F12" s="259" t="s">
        <v>1</v>
      </c>
      <c r="G12" s="260"/>
      <c r="H12" s="260"/>
      <c r="I12" s="260"/>
      <c r="J12" s="261"/>
      <c r="K12" s="262" t="s">
        <v>76</v>
      </c>
      <c r="L12" s="263"/>
      <c r="M12" s="263"/>
      <c r="N12" s="263"/>
      <c r="O12" s="263"/>
      <c r="P12" s="263"/>
      <c r="Q12" s="263"/>
      <c r="R12" s="263"/>
      <c r="S12" s="248" t="s">
        <v>92</v>
      </c>
      <c r="T12" s="182"/>
      <c r="U12" s="183"/>
      <c r="V12" s="249" t="s">
        <v>93</v>
      </c>
      <c r="W12" s="250"/>
      <c r="X12" s="250"/>
      <c r="Y12" s="250"/>
      <c r="Z12" s="251"/>
    </row>
    <row r="13" spans="1:27" s="29" customFormat="1" ht="29.45" customHeight="1" thickBot="1" x14ac:dyDescent="0.3">
      <c r="A13" s="245"/>
      <c r="B13" s="246"/>
      <c r="C13" s="246"/>
      <c r="D13" s="246"/>
      <c r="E13" s="247"/>
      <c r="F13" s="252" t="s">
        <v>6</v>
      </c>
      <c r="G13" s="253"/>
      <c r="H13" s="254" t="s">
        <v>7</v>
      </c>
      <c r="I13" s="255"/>
      <c r="J13" s="22" t="s">
        <v>5</v>
      </c>
      <c r="K13" s="256" t="s">
        <v>4</v>
      </c>
      <c r="L13" s="257"/>
      <c r="M13" s="258" t="s">
        <v>10</v>
      </c>
      <c r="N13" s="257"/>
      <c r="O13" s="23" t="s">
        <v>77</v>
      </c>
      <c r="P13" s="254" t="s">
        <v>8</v>
      </c>
      <c r="Q13" s="253"/>
      <c r="R13" s="71" t="s">
        <v>9</v>
      </c>
      <c r="S13" s="119" t="s">
        <v>19</v>
      </c>
      <c r="T13" s="24" t="s">
        <v>26</v>
      </c>
      <c r="U13" s="25" t="s">
        <v>66</v>
      </c>
      <c r="V13" s="72" t="s">
        <v>24</v>
      </c>
      <c r="W13" s="26" t="s">
        <v>10</v>
      </c>
      <c r="X13" s="27" t="s">
        <v>77</v>
      </c>
      <c r="Y13" s="71" t="s">
        <v>8</v>
      </c>
      <c r="Z13" s="28" t="s">
        <v>9</v>
      </c>
      <c r="AA13" s="6"/>
    </row>
    <row r="14" spans="1:27" ht="21" customHeight="1" x14ac:dyDescent="0.25">
      <c r="A14" s="227" t="s">
        <v>82</v>
      </c>
      <c r="B14" s="228"/>
      <c r="C14" s="228"/>
      <c r="D14" s="228"/>
      <c r="E14" s="229"/>
      <c r="F14" s="230"/>
      <c r="G14" s="231"/>
      <c r="H14" s="232"/>
      <c r="I14" s="230"/>
      <c r="J14" s="30">
        <f>IF(ISBLANK(SUM(F14+H14)),"",(SUM(F14+H14)/22))</f>
        <v>0</v>
      </c>
      <c r="K14" s="233"/>
      <c r="L14" s="234"/>
      <c r="M14" s="235"/>
      <c r="N14" s="234"/>
      <c r="O14" s="31"/>
      <c r="P14" s="235"/>
      <c r="Q14" s="234"/>
      <c r="R14" s="77"/>
      <c r="S14" s="120"/>
      <c r="T14" s="32"/>
      <c r="U14" s="92"/>
      <c r="V14" s="70"/>
      <c r="W14" s="33"/>
      <c r="X14" s="76"/>
      <c r="Y14" s="77"/>
      <c r="Z14" s="78"/>
    </row>
    <row r="15" spans="1:27" ht="21" customHeight="1" x14ac:dyDescent="0.25">
      <c r="A15" s="198" t="s">
        <v>86</v>
      </c>
      <c r="B15" s="199"/>
      <c r="C15" s="199"/>
      <c r="D15" s="199"/>
      <c r="E15" s="200"/>
      <c r="F15" s="201"/>
      <c r="G15" s="202"/>
      <c r="H15" s="203"/>
      <c r="I15" s="236"/>
      <c r="J15" s="37">
        <f>IF(ISBLANK(SUM(F15+H15)),"",(SUM(F15+H15)/22))</f>
        <v>0</v>
      </c>
      <c r="K15" s="205"/>
      <c r="L15" s="206"/>
      <c r="M15" s="207"/>
      <c r="N15" s="206"/>
      <c r="O15" s="38"/>
      <c r="P15" s="207"/>
      <c r="Q15" s="206"/>
      <c r="R15" s="80" t="s">
        <v>3</v>
      </c>
      <c r="S15" s="121"/>
      <c r="T15" s="39"/>
      <c r="U15" s="39"/>
      <c r="V15" s="67"/>
      <c r="W15" s="40"/>
      <c r="X15" s="79"/>
      <c r="Y15" s="80"/>
      <c r="Z15" s="81"/>
    </row>
    <row r="16" spans="1:27" ht="21" customHeight="1" x14ac:dyDescent="0.25">
      <c r="A16" s="217" t="s">
        <v>89</v>
      </c>
      <c r="B16" s="218"/>
      <c r="C16" s="218"/>
      <c r="D16" s="218"/>
      <c r="E16" s="219"/>
      <c r="F16" s="226"/>
      <c r="G16" s="225"/>
      <c r="H16" s="220"/>
      <c r="I16" s="221"/>
      <c r="J16" s="41">
        <f>IF(ISBLANK(SUM(F16+H16)),"",(SUM(F16+H16)/22))</f>
        <v>0</v>
      </c>
      <c r="K16" s="222"/>
      <c r="L16" s="223"/>
      <c r="M16" s="224"/>
      <c r="N16" s="223"/>
      <c r="O16" s="42"/>
      <c r="P16" s="224"/>
      <c r="Q16" s="223"/>
      <c r="R16" s="83" t="s">
        <v>3</v>
      </c>
      <c r="S16" s="122"/>
      <c r="T16" s="43"/>
      <c r="U16" s="93"/>
      <c r="V16" s="68"/>
      <c r="W16" s="44"/>
      <c r="X16" s="82"/>
      <c r="Y16" s="83"/>
      <c r="Z16" s="84"/>
    </row>
    <row r="17" spans="1:29" ht="21" customHeight="1" x14ac:dyDescent="0.25">
      <c r="A17" s="208" t="s">
        <v>83</v>
      </c>
      <c r="B17" s="209"/>
      <c r="C17" s="209"/>
      <c r="D17" s="209"/>
      <c r="E17" s="210"/>
      <c r="F17" s="211"/>
      <c r="G17" s="212"/>
      <c r="H17" s="213"/>
      <c r="I17" s="211"/>
      <c r="J17" s="34">
        <f>IF(ISBLANK(SUM(F17+H17)),"",(SUM(F17+H17)/21))</f>
        <v>0</v>
      </c>
      <c r="K17" s="214"/>
      <c r="L17" s="215"/>
      <c r="M17" s="216"/>
      <c r="N17" s="215"/>
      <c r="O17" s="35"/>
      <c r="P17" s="216"/>
      <c r="Q17" s="215"/>
      <c r="R17" s="86" t="s">
        <v>3</v>
      </c>
      <c r="S17" s="123"/>
      <c r="T17" s="36"/>
      <c r="U17" s="94"/>
      <c r="V17" s="69"/>
      <c r="W17" s="45"/>
      <c r="X17" s="85"/>
      <c r="Y17" s="86"/>
      <c r="Z17" s="87"/>
    </row>
    <row r="18" spans="1:29" ht="21" customHeight="1" x14ac:dyDescent="0.25">
      <c r="A18" s="198" t="s">
        <v>87</v>
      </c>
      <c r="B18" s="199"/>
      <c r="C18" s="199"/>
      <c r="D18" s="199"/>
      <c r="E18" s="200"/>
      <c r="F18" s="204"/>
      <c r="G18" s="202"/>
      <c r="H18" s="203"/>
      <c r="I18" s="204"/>
      <c r="J18" s="37">
        <f>IF(ISBLANK(SUM(F18+H18)),"",(SUM(F18+H18)/21))</f>
        <v>0</v>
      </c>
      <c r="K18" s="205"/>
      <c r="L18" s="206"/>
      <c r="M18" s="207"/>
      <c r="N18" s="206"/>
      <c r="O18" s="38"/>
      <c r="P18" s="207"/>
      <c r="Q18" s="206"/>
      <c r="R18" s="80" t="s">
        <v>3</v>
      </c>
      <c r="S18" s="121"/>
      <c r="T18" s="39"/>
      <c r="U18" s="39"/>
      <c r="V18" s="67"/>
      <c r="W18" s="40"/>
      <c r="X18" s="79"/>
      <c r="Y18" s="80"/>
      <c r="Z18" s="81"/>
    </row>
    <row r="19" spans="1:29" ht="21" customHeight="1" x14ac:dyDescent="0.25">
      <c r="A19" s="217" t="s">
        <v>23</v>
      </c>
      <c r="B19" s="218"/>
      <c r="C19" s="218"/>
      <c r="D19" s="218"/>
      <c r="E19" s="219"/>
      <c r="F19" s="221"/>
      <c r="G19" s="225"/>
      <c r="H19" s="220"/>
      <c r="I19" s="221"/>
      <c r="J19" s="41">
        <f>IF(ISBLANK(SUM(F19+H19)),"",(SUM(F19+H19)/21))</f>
        <v>0</v>
      </c>
      <c r="K19" s="222"/>
      <c r="L19" s="223"/>
      <c r="M19" s="224"/>
      <c r="N19" s="223"/>
      <c r="O19" s="42"/>
      <c r="P19" s="224"/>
      <c r="Q19" s="223"/>
      <c r="R19" s="83" t="s">
        <v>3</v>
      </c>
      <c r="S19" s="122"/>
      <c r="T19" s="43"/>
      <c r="U19" s="93"/>
      <c r="V19" s="68"/>
      <c r="W19" s="44"/>
      <c r="X19" s="88"/>
      <c r="Y19" s="83"/>
      <c r="Z19" s="84"/>
    </row>
    <row r="20" spans="1:29" ht="21" customHeight="1" x14ac:dyDescent="0.25">
      <c r="A20" s="208" t="s">
        <v>84</v>
      </c>
      <c r="B20" s="209"/>
      <c r="C20" s="209"/>
      <c r="D20" s="209"/>
      <c r="E20" s="210"/>
      <c r="F20" s="211"/>
      <c r="G20" s="212"/>
      <c r="H20" s="213"/>
      <c r="I20" s="211"/>
      <c r="J20" s="34">
        <f>IF(ISBLANK(SUM(F20+H20)),"",(SUM(F20+H20)/23))</f>
        <v>0</v>
      </c>
      <c r="K20" s="214"/>
      <c r="L20" s="215"/>
      <c r="M20" s="216"/>
      <c r="N20" s="215"/>
      <c r="O20" s="35"/>
      <c r="P20" s="216"/>
      <c r="Q20" s="215"/>
      <c r="R20" s="124" t="s">
        <v>3</v>
      </c>
      <c r="S20" s="123"/>
      <c r="T20" s="36"/>
      <c r="U20" s="94"/>
      <c r="V20" s="69"/>
      <c r="W20" s="45"/>
      <c r="X20" s="85"/>
      <c r="Y20" s="86"/>
      <c r="Z20" s="87"/>
    </row>
    <row r="21" spans="1:29" ht="21" customHeight="1" x14ac:dyDescent="0.25">
      <c r="A21" s="198" t="s">
        <v>78</v>
      </c>
      <c r="B21" s="199"/>
      <c r="C21" s="199"/>
      <c r="D21" s="199"/>
      <c r="E21" s="200"/>
      <c r="F21" s="204"/>
      <c r="G21" s="202"/>
      <c r="H21" s="203"/>
      <c r="I21" s="204"/>
      <c r="J21" s="34">
        <f>IF(ISBLANK(SUM(F21+H21)),"",(SUM(F21+H21)/23))</f>
        <v>0</v>
      </c>
      <c r="K21" s="205"/>
      <c r="L21" s="206"/>
      <c r="M21" s="207"/>
      <c r="N21" s="206"/>
      <c r="O21" s="38"/>
      <c r="P21" s="207"/>
      <c r="Q21" s="206"/>
      <c r="R21" s="80" t="s">
        <v>3</v>
      </c>
      <c r="S21" s="121"/>
      <c r="T21" s="39"/>
      <c r="U21" s="39"/>
      <c r="V21" s="67"/>
      <c r="W21" s="40"/>
      <c r="X21" s="79"/>
      <c r="Y21" s="80"/>
      <c r="Z21" s="81"/>
    </row>
    <row r="22" spans="1:29" ht="21" customHeight="1" x14ac:dyDescent="0.25">
      <c r="A22" s="217" t="s">
        <v>23</v>
      </c>
      <c r="B22" s="218"/>
      <c r="C22" s="218"/>
      <c r="D22" s="218"/>
      <c r="E22" s="219"/>
      <c r="F22" s="204"/>
      <c r="G22" s="202"/>
      <c r="H22" s="220"/>
      <c r="I22" s="221"/>
      <c r="J22" s="41">
        <f>IF(ISBLANK(SUM(F22+H22)),"",(SUM(F22+H22)/23))</f>
        <v>0</v>
      </c>
      <c r="K22" s="222"/>
      <c r="L22" s="223"/>
      <c r="M22" s="224"/>
      <c r="N22" s="223"/>
      <c r="O22" s="42"/>
      <c r="P22" s="224"/>
      <c r="Q22" s="223"/>
      <c r="R22" s="83" t="s">
        <v>3</v>
      </c>
      <c r="S22" s="122"/>
      <c r="T22" s="43"/>
      <c r="U22" s="95"/>
      <c r="V22" s="68"/>
      <c r="W22" s="44"/>
      <c r="X22" s="88"/>
      <c r="Y22" s="83"/>
      <c r="Z22" s="84"/>
    </row>
    <row r="23" spans="1:29" ht="21" customHeight="1" x14ac:dyDescent="0.25">
      <c r="A23" s="208" t="s">
        <v>85</v>
      </c>
      <c r="B23" s="209"/>
      <c r="C23" s="209"/>
      <c r="D23" s="209"/>
      <c r="E23" s="210"/>
      <c r="F23" s="211"/>
      <c r="G23" s="212"/>
      <c r="H23" s="213"/>
      <c r="I23" s="211"/>
      <c r="J23" s="34">
        <f>IF(ISBLANK(SUM(F23+H23)),"",(SUM(F23+H23)/21))</f>
        <v>0</v>
      </c>
      <c r="K23" s="214"/>
      <c r="L23" s="215"/>
      <c r="M23" s="216"/>
      <c r="N23" s="215"/>
      <c r="O23" s="35"/>
      <c r="P23" s="216"/>
      <c r="Q23" s="215"/>
      <c r="R23" s="124" t="s">
        <v>3</v>
      </c>
      <c r="S23" s="123"/>
      <c r="T23" s="36"/>
      <c r="U23" s="36"/>
      <c r="V23" s="69"/>
      <c r="W23" s="45"/>
      <c r="X23" s="85"/>
      <c r="Y23" s="86"/>
      <c r="Z23" s="87"/>
    </row>
    <row r="24" spans="1:29" ht="21" customHeight="1" x14ac:dyDescent="0.25">
      <c r="A24" s="198" t="s">
        <v>88</v>
      </c>
      <c r="B24" s="199"/>
      <c r="C24" s="199"/>
      <c r="D24" s="199"/>
      <c r="E24" s="200"/>
      <c r="F24" s="201"/>
      <c r="G24" s="202"/>
      <c r="H24" s="203"/>
      <c r="I24" s="204"/>
      <c r="J24" s="37">
        <f>IF(ISBLANK(SUM(F24+H24)),"",(SUM(F24+H24)/21))</f>
        <v>0</v>
      </c>
      <c r="K24" s="205"/>
      <c r="L24" s="206"/>
      <c r="M24" s="207"/>
      <c r="N24" s="206"/>
      <c r="O24" s="38"/>
      <c r="P24" s="207"/>
      <c r="Q24" s="206"/>
      <c r="R24" s="80" t="s">
        <v>3</v>
      </c>
      <c r="S24" s="121"/>
      <c r="T24" s="39"/>
      <c r="U24" s="39"/>
      <c r="V24" s="67"/>
      <c r="W24" s="40"/>
      <c r="X24" s="76"/>
      <c r="Y24" s="80"/>
      <c r="Z24" s="81"/>
      <c r="AA24" s="187"/>
      <c r="AB24" s="187"/>
      <c r="AC24" s="187"/>
    </row>
    <row r="25" spans="1:29" ht="21" customHeight="1" thickBot="1" x14ac:dyDescent="0.3">
      <c r="A25" s="188" t="s">
        <v>90</v>
      </c>
      <c r="B25" s="189"/>
      <c r="C25" s="189"/>
      <c r="D25" s="189"/>
      <c r="E25" s="190"/>
      <c r="F25" s="191"/>
      <c r="G25" s="192"/>
      <c r="H25" s="193"/>
      <c r="I25" s="194"/>
      <c r="J25" s="46">
        <f>IF(ISBLANK(SUM(F25+H25)),"",(SUM(F25+H25)/21))</f>
        <v>0</v>
      </c>
      <c r="K25" s="195"/>
      <c r="L25" s="196"/>
      <c r="M25" s="197"/>
      <c r="N25" s="196"/>
      <c r="O25" s="47"/>
      <c r="P25" s="197"/>
      <c r="Q25" s="196"/>
      <c r="R25" s="90" t="s">
        <v>3</v>
      </c>
      <c r="S25" s="125"/>
      <c r="T25" s="39"/>
      <c r="U25" s="39"/>
      <c r="V25" s="48"/>
      <c r="W25" s="49"/>
      <c r="X25" s="89"/>
      <c r="Y25" s="90"/>
      <c r="Z25" s="91"/>
    </row>
    <row r="26" spans="1:29" ht="20.25" customHeight="1" thickBot="1" x14ac:dyDescent="0.3">
      <c r="A26" s="167"/>
      <c r="B26" s="168"/>
      <c r="C26" s="168"/>
      <c r="D26" s="168"/>
      <c r="E26" s="169"/>
      <c r="F26" s="175" t="s">
        <v>2</v>
      </c>
      <c r="G26" s="176"/>
      <c r="H26" s="176"/>
      <c r="I26" s="177"/>
      <c r="J26" s="170">
        <f>SUM(J14:J25)</f>
        <v>0</v>
      </c>
      <c r="K26" s="181" t="s">
        <v>95</v>
      </c>
      <c r="L26" s="182"/>
      <c r="M26" s="182"/>
      <c r="N26" s="182"/>
      <c r="O26" s="182"/>
      <c r="P26" s="182"/>
      <c r="Q26" s="182"/>
      <c r="R26" s="182"/>
      <c r="S26" s="182"/>
      <c r="T26" s="182"/>
      <c r="U26" s="182"/>
      <c r="V26" s="182"/>
      <c r="W26" s="182"/>
      <c r="X26" s="182"/>
      <c r="Y26" s="182"/>
      <c r="Z26" s="183"/>
    </row>
    <row r="27" spans="1:29" ht="20.25" customHeight="1" thickBot="1" x14ac:dyDescent="0.3">
      <c r="A27" s="172"/>
      <c r="B27" s="173"/>
      <c r="C27" s="173"/>
      <c r="D27" s="173"/>
      <c r="E27" s="174"/>
      <c r="F27" s="178"/>
      <c r="G27" s="179"/>
      <c r="H27" s="179"/>
      <c r="I27" s="180"/>
      <c r="J27" s="171"/>
      <c r="K27" s="184"/>
      <c r="L27" s="185"/>
      <c r="M27" s="185"/>
      <c r="N27" s="185"/>
      <c r="O27" s="185"/>
      <c r="P27" s="185"/>
      <c r="Q27" s="185"/>
      <c r="R27" s="185"/>
      <c r="S27" s="185"/>
      <c r="T27" s="185"/>
      <c r="U27" s="185"/>
      <c r="V27" s="185"/>
      <c r="W27" s="185"/>
      <c r="X27" s="185"/>
      <c r="Y27" s="185"/>
      <c r="Z27" s="186"/>
    </row>
    <row r="28" spans="1:29" s="50" customFormat="1" ht="10.5" customHeight="1" x14ac:dyDescent="0.25">
      <c r="A28" s="61"/>
      <c r="B28" s="1"/>
      <c r="C28" s="62"/>
      <c r="D28" s="63"/>
      <c r="E28" s="63"/>
      <c r="F28" s="63"/>
      <c r="G28" s="63"/>
      <c r="H28" s="63"/>
      <c r="I28" s="63"/>
      <c r="J28" s="63"/>
      <c r="K28" s="63"/>
      <c r="L28" s="63"/>
      <c r="M28" s="63"/>
      <c r="N28" s="63"/>
      <c r="O28" s="63"/>
      <c r="P28" s="63"/>
      <c r="Q28" s="63"/>
      <c r="R28" s="63"/>
      <c r="S28" s="63"/>
      <c r="T28" s="63"/>
      <c r="U28" s="63"/>
      <c r="V28" s="63"/>
      <c r="W28" s="63"/>
      <c r="X28" s="63"/>
      <c r="Y28" s="63"/>
      <c r="Z28" s="62"/>
    </row>
    <row r="29" spans="1:29" ht="33" customHeight="1" thickBot="1" x14ac:dyDescent="0.3">
      <c r="A29" s="118" t="s">
        <v>68</v>
      </c>
    </row>
    <row r="30" spans="1:29" ht="19.899999999999999" customHeight="1" thickTop="1" x14ac:dyDescent="0.25">
      <c r="A30" s="52"/>
      <c r="B30" s="162" t="s">
        <v>28</v>
      </c>
      <c r="C30" s="162"/>
      <c r="D30" s="162"/>
      <c r="E30" s="162"/>
      <c r="F30" s="162"/>
      <c r="G30" s="162"/>
      <c r="H30" s="162"/>
      <c r="I30" s="162"/>
      <c r="J30" s="162"/>
      <c r="K30" s="162"/>
      <c r="L30" s="162"/>
      <c r="M30" s="162"/>
      <c r="N30" s="162"/>
      <c r="O30" s="162"/>
      <c r="P30" s="162"/>
      <c r="Q30" s="162"/>
      <c r="R30" s="162"/>
      <c r="S30" s="162"/>
      <c r="T30" s="162"/>
      <c r="U30" s="162"/>
      <c r="V30" s="162"/>
      <c r="W30" s="162"/>
      <c r="X30" s="162"/>
      <c r="Y30" s="162"/>
      <c r="Z30" s="163"/>
    </row>
    <row r="31" spans="1:29" ht="28.15" customHeight="1" x14ac:dyDescent="0.25">
      <c r="A31" s="53"/>
      <c r="B31" s="64" t="s">
        <v>18</v>
      </c>
      <c r="C31" s="64"/>
      <c r="D31" s="64"/>
      <c r="E31" s="164" t="s">
        <v>3</v>
      </c>
      <c r="F31" s="164"/>
      <c r="G31" s="164"/>
      <c r="H31" s="164"/>
      <c r="I31" s="164"/>
      <c r="J31" s="164"/>
      <c r="K31" s="164"/>
      <c r="L31" s="164"/>
      <c r="M31" s="164"/>
      <c r="N31" s="65"/>
      <c r="O31" s="66"/>
      <c r="P31" s="66"/>
      <c r="Q31" s="66" t="s">
        <v>16</v>
      </c>
      <c r="R31" s="165"/>
      <c r="S31" s="165"/>
      <c r="T31" s="165"/>
      <c r="U31" s="165"/>
      <c r="V31" s="166" t="s">
        <v>14</v>
      </c>
      <c r="W31" s="166"/>
      <c r="X31" s="51"/>
      <c r="Y31" s="66" t="s">
        <v>15</v>
      </c>
      <c r="Z31" s="54"/>
    </row>
    <row r="32" spans="1:29" ht="16.5" thickBot="1" x14ac:dyDescent="0.3">
      <c r="A32" s="55"/>
      <c r="B32" s="56" t="s">
        <v>17</v>
      </c>
      <c r="C32" s="57"/>
      <c r="D32" s="57"/>
      <c r="E32" s="57"/>
      <c r="F32" s="57"/>
      <c r="G32" s="57"/>
      <c r="H32" s="57"/>
      <c r="I32" s="57"/>
      <c r="J32" s="57"/>
      <c r="K32" s="57"/>
      <c r="L32" s="57"/>
      <c r="M32" s="57"/>
      <c r="N32" s="57"/>
      <c r="O32" s="57"/>
      <c r="P32" s="57"/>
      <c r="Q32" s="57"/>
      <c r="R32" s="57"/>
      <c r="S32" s="57"/>
      <c r="T32" s="57"/>
      <c r="U32" s="57"/>
      <c r="V32" s="57"/>
      <c r="W32" s="57"/>
      <c r="X32" s="57"/>
      <c r="Y32" s="57"/>
      <c r="Z32" s="58"/>
    </row>
    <row r="33" spans="2:2" ht="16.5" thickTop="1" x14ac:dyDescent="0.25">
      <c r="B33" s="1" t="s">
        <v>96</v>
      </c>
    </row>
  </sheetData>
  <sheetProtection algorithmName="SHA-512" hashValue="hf6KBuwvLHm4Db2nHxv0xo7ZJmasXwQuC+ocJjD4gW+RAh4AAfbjErNDiGRX0F6PRZvAFZEk8gwAKrwYm5oBRw==" saltValue="UcRTxjGpziXzP8schLerLg==" spinCount="100000" sheet="1" selectLockedCells="1"/>
  <dataConsolidate/>
  <mergeCells count="111">
    <mergeCell ref="D6:H6"/>
    <mergeCell ref="I6:L6"/>
    <mergeCell ref="N6:Q6"/>
    <mergeCell ref="R6:U6"/>
    <mergeCell ref="W6:Z6"/>
    <mergeCell ref="W7:Y7"/>
    <mergeCell ref="B1:Z1"/>
    <mergeCell ref="B2:Z2"/>
    <mergeCell ref="B4:Z4"/>
    <mergeCell ref="B5:D5"/>
    <mergeCell ref="S5:V5"/>
    <mergeCell ref="J5:R5"/>
    <mergeCell ref="F5:I5"/>
    <mergeCell ref="W5:Z5"/>
    <mergeCell ref="E8:M8"/>
    <mergeCell ref="R8:U8"/>
    <mergeCell ref="V8:W8"/>
    <mergeCell ref="A11:Y11"/>
    <mergeCell ref="A12:E13"/>
    <mergeCell ref="S12:U12"/>
    <mergeCell ref="V12:Z12"/>
    <mergeCell ref="F13:G13"/>
    <mergeCell ref="H13:I13"/>
    <mergeCell ref="K13:L13"/>
    <mergeCell ref="M13:N13"/>
    <mergeCell ref="P13:Q13"/>
    <mergeCell ref="F12:J12"/>
    <mergeCell ref="K12:R12"/>
    <mergeCell ref="C10:Z10"/>
    <mergeCell ref="A14:E14"/>
    <mergeCell ref="F14:G14"/>
    <mergeCell ref="H14:I14"/>
    <mergeCell ref="K14:L14"/>
    <mergeCell ref="M14:N14"/>
    <mergeCell ref="P14:Q14"/>
    <mergeCell ref="A15:E15"/>
    <mergeCell ref="F15:G15"/>
    <mergeCell ref="H15:I15"/>
    <mergeCell ref="K15:L15"/>
    <mergeCell ref="M15:N15"/>
    <mergeCell ref="P15:Q15"/>
    <mergeCell ref="A17:E17"/>
    <mergeCell ref="F17:G17"/>
    <mergeCell ref="H17:I17"/>
    <mergeCell ref="K17:L17"/>
    <mergeCell ref="M17:N17"/>
    <mergeCell ref="P17:Q17"/>
    <mergeCell ref="A16:E16"/>
    <mergeCell ref="F16:G16"/>
    <mergeCell ref="H16:I16"/>
    <mergeCell ref="K16:L16"/>
    <mergeCell ref="M16:N16"/>
    <mergeCell ref="P16:Q16"/>
    <mergeCell ref="A19:E19"/>
    <mergeCell ref="F19:G19"/>
    <mergeCell ref="H19:I19"/>
    <mergeCell ref="K19:L19"/>
    <mergeCell ref="M19:N19"/>
    <mergeCell ref="P19:Q19"/>
    <mergeCell ref="A18:E18"/>
    <mergeCell ref="F18:G18"/>
    <mergeCell ref="H18:I18"/>
    <mergeCell ref="K18:L18"/>
    <mergeCell ref="M18:N18"/>
    <mergeCell ref="P18:Q18"/>
    <mergeCell ref="A21:E21"/>
    <mergeCell ref="F21:G21"/>
    <mergeCell ref="H21:I21"/>
    <mergeCell ref="K21:L21"/>
    <mergeCell ref="M21:N21"/>
    <mergeCell ref="P21:Q21"/>
    <mergeCell ref="A20:E20"/>
    <mergeCell ref="F20:G20"/>
    <mergeCell ref="H20:I20"/>
    <mergeCell ref="K20:L20"/>
    <mergeCell ref="M20:N20"/>
    <mergeCell ref="P20:Q20"/>
    <mergeCell ref="A23:E23"/>
    <mergeCell ref="F23:G23"/>
    <mergeCell ref="H23:I23"/>
    <mergeCell ref="K23:L23"/>
    <mergeCell ref="M23:N23"/>
    <mergeCell ref="P23:Q23"/>
    <mergeCell ref="A22:E22"/>
    <mergeCell ref="F22:G22"/>
    <mergeCell ref="H22:I22"/>
    <mergeCell ref="K22:L22"/>
    <mergeCell ref="M22:N22"/>
    <mergeCell ref="P22:Q22"/>
    <mergeCell ref="AA24:AC24"/>
    <mergeCell ref="A25:E25"/>
    <mergeCell ref="F25:G25"/>
    <mergeCell ref="H25:I25"/>
    <mergeCell ref="K25:L25"/>
    <mergeCell ref="M25:N25"/>
    <mergeCell ref="P25:Q25"/>
    <mergeCell ref="A24:E24"/>
    <mergeCell ref="F24:G24"/>
    <mergeCell ref="H24:I24"/>
    <mergeCell ref="K24:L24"/>
    <mergeCell ref="M24:N24"/>
    <mergeCell ref="P24:Q24"/>
    <mergeCell ref="B30:Z30"/>
    <mergeCell ref="E31:M31"/>
    <mergeCell ref="R31:U31"/>
    <mergeCell ref="V31:W31"/>
    <mergeCell ref="A26:E26"/>
    <mergeCell ref="J26:J27"/>
    <mergeCell ref="A27:E27"/>
    <mergeCell ref="F26:I27"/>
    <mergeCell ref="K26:Z27"/>
  </mergeCells>
  <phoneticPr fontId="30" type="noConversion"/>
  <conditionalFormatting sqref="J26:J27">
    <cfRule type="expression" dxfId="50" priority="3" stopIfTrue="1">
      <formula>$J$26&gt;1</formula>
    </cfRule>
  </conditionalFormatting>
  <dataValidations count="8">
    <dataValidation type="custom" allowBlank="1" showInputMessage="1" showErrorMessage="1" error="Only 1 Entry Per Line (Federal or Other)_x000d_" sqref="H14:I25" xr:uid="{00000000-0002-0000-0000-000001000000}">
      <formula1>F14=0</formula1>
    </dataValidation>
    <dataValidation type="custom" allowBlank="1" showInputMessage="1" showErrorMessage="1" errorTitle="Only one entry per line." error="Only one entry per line." sqref="F20:G20" xr:uid="{00000000-0002-0000-0000-000003000000}">
      <formula1>H20=0</formula1>
    </dataValidation>
    <dataValidation type="custom" allowBlank="1" showErrorMessage="1" errorTitle="Only one entry per line." error="Only one entry per line." sqref="F17:G17" xr:uid="{00000000-0002-0000-0000-000004000000}">
      <formula1>H17:I19=0</formula1>
    </dataValidation>
    <dataValidation type="custom" allowBlank="1" showErrorMessage="1" errorTitle="Only one entry per line." error="Only one entry per line." sqref="F16:G16 F18:G19 F21:G25" xr:uid="{00000000-0002-0000-0000-000005000000}">
      <formula1>H16=0</formula1>
    </dataValidation>
    <dataValidation type="custom" showInputMessage="1" showErrorMessage="1" errorTitle="Only one entry per line." error="Only one entry per line." promptTitle="One entry per line." sqref="G14 F14:F15" xr:uid="{00000000-0002-0000-0000-000006000000}">
      <formula1>H14=0</formula1>
    </dataValidation>
    <dataValidation type="list" allowBlank="1" showInputMessage="1" showErrorMessage="1" sqref="U14:U25" xr:uid="{00000000-0002-0000-0000-000007000000}">
      <formula1>"Y,N"</formula1>
    </dataValidation>
    <dataValidation type="list" allowBlank="1" showInputMessage="1" showErrorMessage="1" sqref="S14:S25" xr:uid="{00000000-0002-0000-0000-000002000000}">
      <formula1>$B$32:$B$32</formula1>
    </dataValidation>
    <dataValidation type="list" allowBlank="1" showInputMessage="1" showErrorMessage="1" sqref="T14:T25" xr:uid="{DDAE4380-4416-4DAA-91C1-5E0BEB3007B9}">
      <formula1>"18808.33,28000.00,other"</formula1>
    </dataValidation>
  </dataValidations>
  <printOptions horizontalCentered="1" verticalCentered="1"/>
  <pageMargins left="0.25" right="0.25" top="0.33" bottom="0.33" header="0.3" footer="0.3"/>
  <pageSetup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1266" r:id="rId4" name="Check Box 2">
              <controlPr locked="0" defaultSize="0" autoFill="0" autoLine="0" autoPict="0">
                <anchor moveWithCells="1">
                  <from>
                    <xdr:col>1</xdr:col>
                    <xdr:colOff>323850</xdr:colOff>
                    <xdr:row>4</xdr:row>
                    <xdr:rowOff>57150</xdr:rowOff>
                  </from>
                  <to>
                    <xdr:col>3</xdr:col>
                    <xdr:colOff>428625</xdr:colOff>
                    <xdr:row>4</xdr:row>
                    <xdr:rowOff>295275</xdr:rowOff>
                  </to>
                </anchor>
              </controlPr>
            </control>
          </mc:Choice>
        </mc:AlternateContent>
        <mc:AlternateContent xmlns:mc="http://schemas.openxmlformats.org/markup-compatibility/2006">
          <mc:Choice Requires="x14">
            <control shapeId="11267" r:id="rId5" name="Check Box 3">
              <controlPr locked="0" defaultSize="0" autoFill="0" autoLine="0" autoPict="0">
                <anchor moveWithCells="1">
                  <from>
                    <xdr:col>4</xdr:col>
                    <xdr:colOff>342900</xdr:colOff>
                    <xdr:row>4</xdr:row>
                    <xdr:rowOff>57150</xdr:rowOff>
                  </from>
                  <to>
                    <xdr:col>5</xdr:col>
                    <xdr:colOff>47625</xdr:colOff>
                    <xdr:row>4</xdr:row>
                    <xdr:rowOff>295275</xdr:rowOff>
                  </to>
                </anchor>
              </controlPr>
            </control>
          </mc:Choice>
        </mc:AlternateContent>
        <mc:AlternateContent xmlns:mc="http://schemas.openxmlformats.org/markup-compatibility/2006">
          <mc:Choice Requires="x14">
            <control shapeId="11268" r:id="rId6" name="Check Box 4">
              <controlPr locked="0" defaultSize="0" autoFill="0" autoLine="0" autoPict="0">
                <anchor moveWithCells="1">
                  <from>
                    <xdr:col>21</xdr:col>
                    <xdr:colOff>247650</xdr:colOff>
                    <xdr:row>5</xdr:row>
                    <xdr:rowOff>95250</xdr:rowOff>
                  </from>
                  <to>
                    <xdr:col>21</xdr:col>
                    <xdr:colOff>476250</xdr:colOff>
                    <xdr:row>6</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9" stopIfTrue="1" id="{00000000-000E-0000-0000-000009000000}">
            <xm:f>SUM($F$14:$I$16)&gt;'CostEstimates - Fiscal Faculty'!$Q$12</xm:f>
            <x14:dxf>
              <fill>
                <patternFill>
                  <bgColor rgb="FFFF0000"/>
                </patternFill>
              </fill>
            </x14:dxf>
          </x14:cfRule>
          <xm:sqref>F14:J16</xm:sqref>
        </x14:conditionalFormatting>
        <x14:conditionalFormatting xmlns:xm="http://schemas.microsoft.com/office/excel/2006/main">
          <x14:cfRule type="expression" priority="8" stopIfTrue="1" id="{00000000-000E-0000-0000-000008000000}">
            <xm:f>SUM($F$17:$I$19)&gt;'CostEstimates - Fiscal Faculty'!$Q$13</xm:f>
            <x14:dxf>
              <fill>
                <patternFill>
                  <bgColor rgb="FFFF0000"/>
                </patternFill>
              </fill>
            </x14:dxf>
          </x14:cfRule>
          <xm:sqref>F17:J19</xm:sqref>
        </x14:conditionalFormatting>
        <x14:conditionalFormatting xmlns:xm="http://schemas.microsoft.com/office/excel/2006/main">
          <x14:cfRule type="expression" priority="7" stopIfTrue="1" id="{00000000-000E-0000-0000-000007000000}">
            <xm:f>SUM($F$20:$I$22)&gt;'CostEstimates - Fiscal Faculty'!$Q$14</xm:f>
            <x14:dxf>
              <fill>
                <patternFill>
                  <bgColor rgb="FFFF0000"/>
                </patternFill>
              </fill>
            </x14:dxf>
          </x14:cfRule>
          <xm:sqref>F20:J22</xm:sqref>
        </x14:conditionalFormatting>
        <x14:conditionalFormatting xmlns:xm="http://schemas.microsoft.com/office/excel/2006/main">
          <x14:cfRule type="expression" priority="6" stopIfTrue="1" id="{00000000-000E-0000-0000-000006000000}">
            <xm:f>SUM($F$23:$I$25)&gt;'CostEstimates - Fiscal Faculty'!$Q$15</xm:f>
            <x14:dxf>
              <fill>
                <patternFill>
                  <bgColor rgb="FFFF0000"/>
                </patternFill>
              </fill>
            </x14:dxf>
          </x14:cfRule>
          <xm:sqref>F23:J25</xm:sqref>
        </x14:conditionalFormatting>
      </x14:conditionalFormattings>
    </ex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S21"/>
  <sheetViews>
    <sheetView zoomScale="85" zoomScaleNormal="85" workbookViewId="0">
      <selection activeCell="D26" sqref="D26"/>
    </sheetView>
  </sheetViews>
  <sheetFormatPr defaultColWidth="9.140625" defaultRowHeight="15" x14ac:dyDescent="0.25"/>
  <cols>
    <col min="1" max="1" width="9.140625" style="96"/>
    <col min="2" max="2" width="26.140625" style="96" bestFit="1" customWidth="1"/>
    <col min="3" max="3" width="11" style="96" bestFit="1" customWidth="1"/>
    <col min="4" max="4" width="11.5703125" style="96" bestFit="1" customWidth="1"/>
    <col min="5" max="5" width="7.5703125" style="96" bestFit="1" customWidth="1"/>
    <col min="6" max="6" width="6.5703125" style="96" bestFit="1" customWidth="1"/>
    <col min="7" max="7" width="6" style="96" bestFit="1" customWidth="1"/>
    <col min="8" max="8" width="7" style="96" bestFit="1" customWidth="1"/>
    <col min="9" max="9" width="21.42578125" style="96" bestFit="1" customWidth="1"/>
    <col min="10" max="10" width="18" style="96" bestFit="1" customWidth="1"/>
    <col min="11" max="11" width="17" style="96" bestFit="1" customWidth="1"/>
    <col min="12" max="12" width="23.7109375" style="96" bestFit="1" customWidth="1"/>
    <col min="13" max="13" width="22.28515625" style="96" bestFit="1" customWidth="1"/>
    <col min="14" max="14" width="17" style="96" bestFit="1" customWidth="1"/>
    <col min="15" max="15" width="9.140625" style="96"/>
    <col min="16" max="16" width="34.42578125" style="96" bestFit="1" customWidth="1"/>
    <col min="17" max="17" width="24.28515625" style="96" bestFit="1" customWidth="1"/>
    <col min="18" max="18" width="12.140625" style="96" bestFit="1" customWidth="1"/>
    <col min="19" max="19" width="11.5703125" style="96" hidden="1" customWidth="1"/>
    <col min="20" max="16384" width="9.140625" style="96"/>
  </cols>
  <sheetData>
    <row r="1" spans="2:19" x14ac:dyDescent="0.25">
      <c r="S1" s="96" t="s">
        <v>58</v>
      </c>
    </row>
    <row r="2" spans="2:19" ht="15.75" thickBot="1" x14ac:dyDescent="0.3">
      <c r="B2" s="99"/>
      <c r="C2" s="99"/>
      <c r="D2" s="99"/>
      <c r="E2" s="99"/>
      <c r="F2" s="99"/>
      <c r="G2" s="99"/>
      <c r="H2" s="99"/>
      <c r="I2" s="98"/>
      <c r="J2" s="98"/>
      <c r="K2" s="97"/>
      <c r="L2" s="97"/>
      <c r="M2" s="97"/>
      <c r="N2" s="98"/>
      <c r="O2" s="97"/>
      <c r="P2" s="126" t="s">
        <v>69</v>
      </c>
      <c r="Q2" s="126" t="s">
        <v>70</v>
      </c>
      <c r="S2" s="96" t="s">
        <v>41</v>
      </c>
    </row>
    <row r="3" spans="2:19" x14ac:dyDescent="0.25">
      <c r="B3" s="99"/>
      <c r="C3" s="99"/>
      <c r="D3" s="99"/>
      <c r="E3" s="99"/>
      <c r="F3" s="99"/>
      <c r="G3" s="99"/>
      <c r="H3" s="99"/>
      <c r="I3" s="97"/>
      <c r="J3" s="113" t="s">
        <v>56</v>
      </c>
      <c r="K3" s="111"/>
      <c r="L3" s="112"/>
      <c r="M3" s="111"/>
      <c r="N3" s="110"/>
      <c r="O3" s="97"/>
      <c r="P3" s="129" t="s">
        <v>65</v>
      </c>
      <c r="Q3" s="130">
        <v>100000</v>
      </c>
      <c r="S3" s="96" t="s">
        <v>37</v>
      </c>
    </row>
    <row r="4" spans="2:19" ht="15.75" thickBot="1" x14ac:dyDescent="0.3">
      <c r="B4" s="136" t="s">
        <v>54</v>
      </c>
      <c r="C4" s="137" t="s">
        <v>73</v>
      </c>
      <c r="D4" s="137" t="s">
        <v>74</v>
      </c>
      <c r="E4" s="138" t="s">
        <v>36</v>
      </c>
      <c r="F4" s="137" t="s">
        <v>53</v>
      </c>
      <c r="G4" s="137" t="s">
        <v>52</v>
      </c>
      <c r="H4" s="139" t="s">
        <v>51</v>
      </c>
      <c r="I4" s="140" t="s">
        <v>50</v>
      </c>
      <c r="J4" s="141" t="s">
        <v>49</v>
      </c>
      <c r="K4" s="142" t="s">
        <v>48</v>
      </c>
      <c r="L4" s="141" t="s">
        <v>47</v>
      </c>
      <c r="M4" s="142" t="s">
        <v>46</v>
      </c>
      <c r="N4" s="141" t="s">
        <v>45</v>
      </c>
      <c r="O4" s="97"/>
      <c r="P4" s="131" t="s">
        <v>55</v>
      </c>
      <c r="Q4" s="130">
        <f>$Q$3/12</f>
        <v>8333.3333333333339</v>
      </c>
    </row>
    <row r="5" spans="2:19" x14ac:dyDescent="0.25">
      <c r="B5" s="134" t="s">
        <v>59</v>
      </c>
      <c r="C5" s="106" t="s">
        <v>37</v>
      </c>
      <c r="D5" s="158" t="s">
        <v>37</v>
      </c>
      <c r="E5" s="149">
        <v>0</v>
      </c>
      <c r="F5" s="149">
        <v>0</v>
      </c>
      <c r="G5" s="149">
        <v>0</v>
      </c>
      <c r="H5" s="149">
        <v>0</v>
      </c>
      <c r="I5" s="97">
        <f t="shared" ref="I5:I10" si="0">SUM(E5:H5)</f>
        <v>0</v>
      </c>
      <c r="J5" s="109">
        <f>IF(D5="Y",$Q$9*(CostEstimate[[#This Row],[May]]/$Q$12+CostEstimate[[#This Row],[Jun]]/$Q$13+CostEstimate[[#This Row],[Jul]]/$Q$14+CostEstimate[[#This Row],[Aug]]/$Q$15),$Q$4*(CostEstimate[[#This Row],[May]]/$Q$12+CostEstimate[[#This Row],[Jun]]/$Q$13)+$Q$5*(CostEstimate[[#This Row],[Jul]]/$Q$14+CostEstimate[[#This Row],[Aug]]/$Q$15))</f>
        <v>0</v>
      </c>
      <c r="K5" s="108">
        <f t="shared" ref="K5:K11" si="1">IF($C5="Y",$J5*$Q$6,$J5*($Q$6+$Q$7+$Q$8))</f>
        <v>0</v>
      </c>
      <c r="L5" s="109">
        <f>$Q$4*(CostEstimate[[#This Row],[May]]/$Q$12+CostEstimate[[#This Row],[Jun]]/$Q$13)+$Q$5*(CostEstimate[[#This Row],[Jul]]/$Q$14+CostEstimate[[#This Row],[Aug]]/$Q$15)-CostEstimate[[#This Row],[Salary Charge]]</f>
        <v>0</v>
      </c>
      <c r="M5" s="108">
        <f t="shared" ref="M5:M10" si="2">$L5*($Q$6+$Q$7+$Q$8)</f>
        <v>0</v>
      </c>
      <c r="N5" s="109">
        <f t="shared" ref="N5:N10" si="3">SUM(J5:M5)</f>
        <v>0</v>
      </c>
      <c r="O5" s="97"/>
      <c r="P5" s="131" t="s">
        <v>44</v>
      </c>
      <c r="Q5" s="130">
        <f>$Q$4*1.03</f>
        <v>8583.3333333333339</v>
      </c>
    </row>
    <row r="6" spans="2:19" x14ac:dyDescent="0.25">
      <c r="B6" s="135" t="s">
        <v>60</v>
      </c>
      <c r="C6" s="106" t="s">
        <v>37</v>
      </c>
      <c r="D6" s="106" t="s">
        <v>37</v>
      </c>
      <c r="E6" s="150">
        <v>0</v>
      </c>
      <c r="F6" s="150">
        <v>0</v>
      </c>
      <c r="G6" s="150">
        <v>0</v>
      </c>
      <c r="H6" s="150">
        <v>0</v>
      </c>
      <c r="I6" s="97">
        <f t="shared" si="0"/>
        <v>0</v>
      </c>
      <c r="J6" s="105">
        <f>IF(D6="Y",$Q$9*(CostEstimate[[#This Row],[May]]/$Q$12+CostEstimate[[#This Row],[Jun]]/$Q$13+CostEstimate[[#This Row],[Jul]]/$Q$14+CostEstimate[[#This Row],[Aug]]/$Q$15),$Q$4*(CostEstimate[[#This Row],[May]]/$Q$12+CostEstimate[[#This Row],[Jun]]/$Q$13)+$Q$5*(CostEstimate[[#This Row],[Jul]]/$Q$14+CostEstimate[[#This Row],[Aug]]/$Q$15))</f>
        <v>0</v>
      </c>
      <c r="K6" s="104">
        <f t="shared" si="1"/>
        <v>0</v>
      </c>
      <c r="L6" s="105">
        <f>$Q$4*(CostEstimate[[#This Row],[May]]/$Q$12+CostEstimate[[#This Row],[Jun]]/$Q$13)+$Q$5*(CostEstimate[[#This Row],[Jul]]/$Q$14+CostEstimate[[#This Row],[Aug]]/$Q$15)-CostEstimate[[#This Row],[Salary Charge]]</f>
        <v>0</v>
      </c>
      <c r="M6" s="104">
        <f t="shared" si="2"/>
        <v>0</v>
      </c>
      <c r="N6" s="105">
        <f t="shared" si="3"/>
        <v>0</v>
      </c>
      <c r="O6" s="97"/>
      <c r="P6" s="131" t="s">
        <v>43</v>
      </c>
      <c r="Q6" s="132">
        <v>0.14699999999999999</v>
      </c>
    </row>
    <row r="7" spans="2:19" x14ac:dyDescent="0.25">
      <c r="B7" s="135" t="s">
        <v>61</v>
      </c>
      <c r="C7" s="106" t="s">
        <v>37</v>
      </c>
      <c r="D7" s="106" t="s">
        <v>37</v>
      </c>
      <c r="E7" s="150">
        <v>0</v>
      </c>
      <c r="F7" s="150">
        <v>0</v>
      </c>
      <c r="G7" s="150">
        <v>0</v>
      </c>
      <c r="H7" s="150">
        <v>0</v>
      </c>
      <c r="I7" s="97">
        <f t="shared" si="0"/>
        <v>0</v>
      </c>
      <c r="J7" s="105">
        <f>IF(D7="Y",$Q$9*(CostEstimate[[#This Row],[May]]/$Q$12+CostEstimate[[#This Row],[Jun]]/$Q$13+CostEstimate[[#This Row],[Jul]]/$Q$14+CostEstimate[[#This Row],[Aug]]/$Q$15),$Q$4*(CostEstimate[[#This Row],[May]]/$Q$12+CostEstimate[[#This Row],[Jun]]/$Q$13)+$Q$5*(CostEstimate[[#This Row],[Jul]]/$Q$14+CostEstimate[[#This Row],[Aug]]/$Q$15))</f>
        <v>0</v>
      </c>
      <c r="K7" s="104">
        <f t="shared" si="1"/>
        <v>0</v>
      </c>
      <c r="L7" s="105">
        <f>$Q$4*(CostEstimate[[#This Row],[May]]/$Q$12+CostEstimate[[#This Row],[Jun]]/$Q$13)+$Q$5*(CostEstimate[[#This Row],[Jul]]/$Q$14+CostEstimate[[#This Row],[Aug]]/$Q$15)-CostEstimate[[#This Row],[Salary Charge]]</f>
        <v>0</v>
      </c>
      <c r="M7" s="104">
        <f t="shared" si="2"/>
        <v>0</v>
      </c>
      <c r="N7" s="105">
        <f t="shared" si="3"/>
        <v>0</v>
      </c>
      <c r="O7" s="97"/>
      <c r="P7" s="131" t="s">
        <v>42</v>
      </c>
      <c r="Q7" s="132">
        <v>2.0500000000000001E-2</v>
      </c>
    </row>
    <row r="8" spans="2:19" x14ac:dyDescent="0.25">
      <c r="B8" s="135" t="s">
        <v>62</v>
      </c>
      <c r="C8" s="106" t="s">
        <v>37</v>
      </c>
      <c r="D8" s="106" t="s">
        <v>37</v>
      </c>
      <c r="E8" s="150">
        <v>0</v>
      </c>
      <c r="F8" s="150">
        <v>0</v>
      </c>
      <c r="G8" s="150">
        <v>0</v>
      </c>
      <c r="H8" s="150">
        <v>0</v>
      </c>
      <c r="I8" s="97">
        <f t="shared" si="0"/>
        <v>0</v>
      </c>
      <c r="J8" s="105">
        <f>IF(D8="Y",$Q$9*(CostEstimate[[#This Row],[May]]/$Q$12+CostEstimate[[#This Row],[Jun]]/$Q$13+CostEstimate[[#This Row],[Jul]]/$Q$14+CostEstimate[[#This Row],[Aug]]/$Q$15),$Q$4*(CostEstimate[[#This Row],[May]]/$Q$12+CostEstimate[[#This Row],[Jun]]/$Q$13)+$Q$5*(CostEstimate[[#This Row],[Jul]]/$Q$14+CostEstimate[[#This Row],[Aug]]/$Q$15))</f>
        <v>0</v>
      </c>
      <c r="K8" s="104">
        <f t="shared" si="1"/>
        <v>0</v>
      </c>
      <c r="L8" s="105">
        <f>$Q$4*(CostEstimate[[#This Row],[May]]/$Q$12+CostEstimate[[#This Row],[Jun]]/$Q$13)+$Q$5*(CostEstimate[[#This Row],[Jul]]/$Q$14+CostEstimate[[#This Row],[Aug]]/$Q$15)-CostEstimate[[#This Row],[Salary Charge]]</f>
        <v>0</v>
      </c>
      <c r="M8" s="104">
        <f t="shared" si="2"/>
        <v>0</v>
      </c>
      <c r="N8" s="105">
        <f t="shared" si="3"/>
        <v>0</v>
      </c>
      <c r="O8" s="102"/>
      <c r="P8" s="159" t="s">
        <v>40</v>
      </c>
      <c r="Q8" s="160">
        <v>0</v>
      </c>
    </row>
    <row r="9" spans="2:19" x14ac:dyDescent="0.25">
      <c r="B9" s="135" t="s">
        <v>63</v>
      </c>
      <c r="C9" s="106" t="s">
        <v>37</v>
      </c>
      <c r="D9" s="106" t="s">
        <v>37</v>
      </c>
      <c r="E9" s="150">
        <v>0</v>
      </c>
      <c r="F9" s="150">
        <v>0</v>
      </c>
      <c r="G9" s="150">
        <v>0</v>
      </c>
      <c r="H9" s="150">
        <v>0</v>
      </c>
      <c r="I9" s="97">
        <f t="shared" si="0"/>
        <v>0</v>
      </c>
      <c r="J9" s="105">
        <f>IF(D9="Y",$Q$9*(CostEstimate[[#This Row],[May]]/$Q$12+CostEstimate[[#This Row],[Jun]]/$Q$13+CostEstimate[[#This Row],[Jul]]/$Q$14+CostEstimate[[#This Row],[Aug]]/$Q$15),$Q$4*(CostEstimate[[#This Row],[May]]/$Q$12+CostEstimate[[#This Row],[Jun]]/$Q$13)+$Q$5*(CostEstimate[[#This Row],[Jul]]/$Q$14+CostEstimate[[#This Row],[Aug]]/$Q$15))</f>
        <v>0</v>
      </c>
      <c r="K9" s="104">
        <f t="shared" si="1"/>
        <v>0</v>
      </c>
      <c r="L9" s="105">
        <f>$Q$4*(CostEstimate[[#This Row],[May]]/$Q$12+CostEstimate[[#This Row],[Jun]]/$Q$13)+$Q$5*(CostEstimate[[#This Row],[Jul]]/$Q$14+CostEstimate[[#This Row],[Aug]]/$Q$15)-CostEstimate[[#This Row],[Salary Charge]]</f>
        <v>0</v>
      </c>
      <c r="M9" s="104">
        <f t="shared" si="2"/>
        <v>0</v>
      </c>
      <c r="N9" s="105">
        <f t="shared" si="3"/>
        <v>0</v>
      </c>
      <c r="O9" s="97"/>
      <c r="P9" s="161" t="s">
        <v>94</v>
      </c>
      <c r="Q9" s="133">
        <f>225700/12</f>
        <v>18808.333333333332</v>
      </c>
    </row>
    <row r="10" spans="2:19" ht="15.75" thickBot="1" x14ac:dyDescent="0.3">
      <c r="B10" s="135" t="s">
        <v>64</v>
      </c>
      <c r="C10" s="106" t="s">
        <v>37</v>
      </c>
      <c r="D10" s="106" t="s">
        <v>37</v>
      </c>
      <c r="E10" s="151">
        <v>0</v>
      </c>
      <c r="F10" s="151">
        <v>0</v>
      </c>
      <c r="G10" s="151">
        <v>0</v>
      </c>
      <c r="H10" s="151">
        <v>0</v>
      </c>
      <c r="I10" s="97">
        <f t="shared" si="0"/>
        <v>0</v>
      </c>
      <c r="J10" s="105">
        <f>IF(D10="Y",$Q$9*(CostEstimate[[#This Row],[May]]/$Q$12+CostEstimate[[#This Row],[Jun]]/$Q$13+CostEstimate[[#This Row],[Jul]]/$Q$14+CostEstimate[[#This Row],[Aug]]/$Q$15),$Q$4*(CostEstimate[[#This Row],[May]]/$Q$12+CostEstimate[[#This Row],[Jun]]/$Q$13)+$Q$5*(CostEstimate[[#This Row],[Jul]]/$Q$14+CostEstimate[[#This Row],[Aug]]/$Q$15))</f>
        <v>0</v>
      </c>
      <c r="K10" s="104">
        <f t="shared" si="1"/>
        <v>0</v>
      </c>
      <c r="L10" s="105">
        <f>$Q$4*(CostEstimate[[#This Row],[May]]/$Q$12+CostEstimate[[#This Row],[Jun]]/$Q$13)+$Q$5*(CostEstimate[[#This Row],[Jul]]/$Q$14+CostEstimate[[#This Row],[Aug]]/$Q$15)-CostEstimate[[#This Row],[Salary Charge]]</f>
        <v>0</v>
      </c>
      <c r="M10" s="104">
        <f t="shared" si="2"/>
        <v>0</v>
      </c>
      <c r="N10" s="105">
        <f t="shared" si="3"/>
        <v>0</v>
      </c>
      <c r="O10" s="97"/>
      <c r="P10" s="131"/>
      <c r="Q10" s="131"/>
      <c r="R10" s="107"/>
      <c r="S10" s="97"/>
    </row>
    <row r="11" spans="2:19" ht="15.75" thickBot="1" x14ac:dyDescent="0.3">
      <c r="B11" s="147" t="s">
        <v>75</v>
      </c>
      <c r="C11" s="148"/>
      <c r="D11" s="148"/>
      <c r="E11" s="153">
        <f>SUM(E5:E10)/$Q$12</f>
        <v>0</v>
      </c>
      <c r="F11" s="153">
        <f>SUM(F5:F10)/$Q$13</f>
        <v>0</v>
      </c>
      <c r="G11" s="153">
        <f>SUM(G5:G10)/$Q$14</f>
        <v>0</v>
      </c>
      <c r="H11" s="153">
        <f>SUM(H5:H10)/$Q$15</f>
        <v>0</v>
      </c>
      <c r="I11" s="154"/>
      <c r="J11" s="155"/>
      <c r="K11" s="156">
        <f t="shared" si="1"/>
        <v>0</v>
      </c>
      <c r="L11" s="155">
        <f>$Q$4*(CostEstimate[[#This Row],[May]]/$Q$12+CostEstimate[[#This Row],[Jun]]/$Q$13)+$Q$5*(CostEstimate[[#This Row],[Jul]]/$Q$14+CostEstimate[[#This Row],[Aug]]/$Q$15)-CostEstimate[[#This Row],[Salary Charge]]</f>
        <v>0</v>
      </c>
      <c r="M11" s="156"/>
      <c r="N11" s="157"/>
      <c r="O11" s="97"/>
      <c r="P11" s="126" t="s">
        <v>39</v>
      </c>
      <c r="Q11" s="126" t="s">
        <v>38</v>
      </c>
      <c r="R11" s="101"/>
      <c r="S11" s="101"/>
    </row>
    <row r="12" spans="2:19" x14ac:dyDescent="0.25">
      <c r="B12" s="143" t="s">
        <v>35</v>
      </c>
      <c r="C12" s="144"/>
      <c r="D12" s="144"/>
      <c r="E12" s="152">
        <f>SUM(E5:E10)</f>
        <v>0</v>
      </c>
      <c r="F12" s="152">
        <f t="shared" ref="F12:H12" si="4">SUM(F5:F10)</f>
        <v>0</v>
      </c>
      <c r="G12" s="152">
        <f t="shared" si="4"/>
        <v>0</v>
      </c>
      <c r="H12" s="152">
        <f t="shared" si="4"/>
        <v>0</v>
      </c>
      <c r="I12" s="145">
        <f>SUM(I5:I10)</f>
        <v>0</v>
      </c>
      <c r="J12" s="146">
        <f>SUM(J5:J10)</f>
        <v>0</v>
      </c>
      <c r="K12" s="146">
        <f t="shared" ref="K12:N12" si="5">SUM(K5:K10)</f>
        <v>0</v>
      </c>
      <c r="L12" s="146">
        <f t="shared" si="5"/>
        <v>0</v>
      </c>
      <c r="M12" s="146">
        <f t="shared" si="5"/>
        <v>0</v>
      </c>
      <c r="N12" s="146">
        <f t="shared" si="5"/>
        <v>0</v>
      </c>
      <c r="O12" s="97"/>
      <c r="P12" s="131" t="s">
        <v>36</v>
      </c>
      <c r="Q12" s="131">
        <v>10</v>
      </c>
      <c r="R12" s="101"/>
      <c r="S12" s="101"/>
    </row>
    <row r="13" spans="2:19" x14ac:dyDescent="0.25">
      <c r="B13" s="99"/>
      <c r="C13" s="99"/>
      <c r="D13" s="99"/>
      <c r="E13" s="99"/>
      <c r="F13" s="99"/>
      <c r="G13" s="99"/>
      <c r="H13" s="99"/>
      <c r="I13" s="97"/>
      <c r="J13" s="103"/>
      <c r="K13" s="102"/>
      <c r="L13" s="102"/>
      <c r="M13" s="102"/>
      <c r="N13" s="102"/>
      <c r="O13" s="97"/>
      <c r="P13" s="131" t="s">
        <v>34</v>
      </c>
      <c r="Q13" s="131">
        <v>21</v>
      </c>
      <c r="R13" s="101"/>
      <c r="S13" s="101"/>
    </row>
    <row r="14" spans="2:19" x14ac:dyDescent="0.25">
      <c r="B14" s="114" t="s">
        <v>57</v>
      </c>
      <c r="C14" s="296" t="s">
        <v>79</v>
      </c>
      <c r="D14" s="297"/>
      <c r="E14" s="297"/>
      <c r="F14" s="297"/>
      <c r="G14" s="297"/>
      <c r="H14" s="297"/>
      <c r="I14" s="297"/>
      <c r="J14" s="297"/>
      <c r="K14" s="297"/>
      <c r="L14" s="297"/>
      <c r="M14" s="297"/>
      <c r="N14" s="297"/>
      <c r="O14" s="97"/>
      <c r="P14" s="131" t="s">
        <v>33</v>
      </c>
      <c r="Q14" s="131">
        <v>23</v>
      </c>
      <c r="R14" s="100"/>
      <c r="S14" s="100"/>
    </row>
    <row r="15" spans="2:19" x14ac:dyDescent="0.25">
      <c r="B15" s="99"/>
      <c r="C15" s="297"/>
      <c r="D15" s="297"/>
      <c r="E15" s="297"/>
      <c r="F15" s="297"/>
      <c r="G15" s="297"/>
      <c r="H15" s="297"/>
      <c r="I15" s="297"/>
      <c r="J15" s="297"/>
      <c r="K15" s="297"/>
      <c r="L15" s="297"/>
      <c r="M15" s="297"/>
      <c r="N15" s="297"/>
      <c r="O15" s="97"/>
      <c r="P15" s="131" t="s">
        <v>32</v>
      </c>
      <c r="Q15" s="131">
        <v>13</v>
      </c>
    </row>
    <row r="16" spans="2:19" x14ac:dyDescent="0.25">
      <c r="C16" s="297"/>
      <c r="D16" s="297"/>
      <c r="E16" s="297"/>
      <c r="F16" s="297"/>
      <c r="G16" s="297"/>
      <c r="H16" s="297"/>
      <c r="I16" s="297"/>
      <c r="J16" s="297"/>
      <c r="K16" s="297"/>
      <c r="L16" s="297"/>
      <c r="M16" s="297"/>
      <c r="N16" s="297"/>
      <c r="O16" s="98"/>
      <c r="P16" s="131"/>
      <c r="Q16" s="131"/>
    </row>
    <row r="17" spans="2:17" x14ac:dyDescent="0.25">
      <c r="C17" s="297"/>
      <c r="D17" s="297"/>
      <c r="E17" s="297"/>
      <c r="F17" s="297"/>
      <c r="G17" s="297"/>
      <c r="H17" s="297"/>
      <c r="I17" s="297"/>
      <c r="J17" s="297"/>
      <c r="K17" s="297"/>
      <c r="L17" s="297"/>
      <c r="M17" s="297"/>
      <c r="N17" s="297"/>
      <c r="O17" s="98"/>
      <c r="P17" s="126" t="s">
        <v>71</v>
      </c>
      <c r="Q17" s="126" t="s">
        <v>72</v>
      </c>
    </row>
    <row r="18" spans="2:17" ht="39" customHeight="1" x14ac:dyDescent="0.25">
      <c r="C18" s="297"/>
      <c r="D18" s="297"/>
      <c r="E18" s="297"/>
      <c r="F18" s="297"/>
      <c r="G18" s="297"/>
      <c r="H18" s="297"/>
      <c r="I18" s="297"/>
      <c r="J18" s="297"/>
      <c r="K18" s="297"/>
      <c r="L18" s="297"/>
      <c r="M18" s="297"/>
      <c r="N18" s="297"/>
      <c r="O18" s="97"/>
      <c r="P18" s="127" t="s">
        <v>31</v>
      </c>
      <c r="Q18" s="128">
        <f>SUM(CostEstimate[[#Totals],[Salary Charge]:[Fringe/GAEL]])</f>
        <v>0</v>
      </c>
    </row>
    <row r="19" spans="2:17" x14ac:dyDescent="0.25">
      <c r="O19" s="97"/>
      <c r="P19" s="127" t="s">
        <v>30</v>
      </c>
      <c r="Q19" s="128">
        <f>SUM(CostEstimate[[#Totals],[Eligible Supplement]:[Supp. Fringe/GAEL]])</f>
        <v>0</v>
      </c>
    </row>
    <row r="20" spans="2:17" x14ac:dyDescent="0.25">
      <c r="B20" s="115" t="s">
        <v>97</v>
      </c>
      <c r="O20" s="97"/>
      <c r="P20" s="127" t="s">
        <v>29</v>
      </c>
      <c r="Q20" s="128">
        <f>CostEstimate[[#Totals],[Total Charge]]</f>
        <v>0</v>
      </c>
    </row>
    <row r="21" spans="2:17" x14ac:dyDescent="0.25">
      <c r="O21" s="97"/>
      <c r="P21" s="97"/>
      <c r="Q21" s="97"/>
    </row>
  </sheetData>
  <mergeCells count="1">
    <mergeCell ref="C14:N18"/>
  </mergeCells>
  <conditionalFormatting sqref="E5:E10">
    <cfRule type="expression" dxfId="45" priority="4">
      <formula>$E$12&gt;$Q$12</formula>
    </cfRule>
  </conditionalFormatting>
  <conditionalFormatting sqref="F5:F10">
    <cfRule type="expression" dxfId="44" priority="2">
      <formula>$F$12&gt;$Q$13</formula>
    </cfRule>
  </conditionalFormatting>
  <conditionalFormatting sqref="G5:G10">
    <cfRule type="expression" dxfId="43" priority="1">
      <formula>$G$12&gt;$Q$14</formula>
    </cfRule>
  </conditionalFormatting>
  <conditionalFormatting sqref="H5:H10">
    <cfRule type="expression" dxfId="42" priority="3">
      <formula>$H$12&gt;$Q$15</formula>
    </cfRule>
  </conditionalFormatting>
  <dataValidations count="1">
    <dataValidation type="list" allowBlank="1" showInputMessage="1" showErrorMessage="1" sqref="C5:D11" xr:uid="{00000000-0002-0000-0100-000000000000}">
      <formula1>$S$2:$S$3</formula1>
    </dataValidation>
  </dataValidations>
  <pageMargins left="0.7" right="0.7" top="0.75" bottom="0.75" header="0.3" footer="0.3"/>
  <tableParts count="4">
    <tablePart r:id="rId1"/>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2025 FY form</vt:lpstr>
      <vt:lpstr>CostEstimates - Fiscal Faculty</vt:lpstr>
    </vt:vector>
  </TitlesOfParts>
  <Company>ERSO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johnpli</dc:creator>
  <cp:lastModifiedBy>Arliss Nakken</cp:lastModifiedBy>
  <cp:lastPrinted>2023-01-10T00:36:29Z</cp:lastPrinted>
  <dcterms:created xsi:type="dcterms:W3CDTF">2007-04-03T17:42:27Z</dcterms:created>
  <dcterms:modified xsi:type="dcterms:W3CDTF">2025-01-28T22:07:06Z</dcterms:modified>
</cp:coreProperties>
</file>